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maident\Downloads\SBA PPP\"/>
    </mc:Choice>
  </mc:AlternateContent>
  <xr:revisionPtr revIDLastSave="0" documentId="8_{1FFA6EAC-40D7-422D-85C4-1D8CDFA6DAF0}" xr6:coauthVersionLast="36" xr6:coauthVersionMax="36" xr10:uidLastSave="{00000000-0000-0000-0000-000000000000}"/>
  <bookViews>
    <workbookView xWindow="0" yWindow="0" windowWidth="19200" windowHeight="8150" tabRatio="714" activeTab="2" xr2:uid="{5552CA39-A505-4A8B-80C1-8BC2FCE85DC7}"/>
  </bookViews>
  <sheets>
    <sheet name="Instructions" sheetId="2" r:id="rId1"/>
    <sheet name="Bus. Operations before 6.30.19" sheetId="1" r:id="rId2"/>
    <sheet name="New Business formed after 6.30"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4" i="5" l="1"/>
  <c r="E82" i="5"/>
  <c r="D82" i="5"/>
  <c r="G81" i="5" s="1"/>
  <c r="H73" i="5"/>
  <c r="H72" i="5"/>
  <c r="H71" i="5"/>
  <c r="H65" i="5"/>
  <c r="H61" i="5"/>
  <c r="H57" i="5"/>
  <c r="H67" i="5" s="1"/>
  <c r="H29" i="5"/>
  <c r="H22" i="5"/>
  <c r="H31" i="5" s="1"/>
  <c r="H35" i="5" s="1"/>
  <c r="H41" i="5" s="1"/>
  <c r="H74" i="5" l="1"/>
  <c r="H76" i="5" s="1"/>
  <c r="H45" i="5"/>
  <c r="G6" i="5"/>
  <c r="G7" i="5" l="1"/>
  <c r="H85" i="5"/>
  <c r="H87" i="5"/>
  <c r="H89" i="5" s="1"/>
  <c r="G8" i="5" s="1"/>
  <c r="G10" i="5" s="1"/>
  <c r="H61" i="1" l="1"/>
  <c r="H65" i="1" s="1"/>
  <c r="D82" i="1" l="1"/>
  <c r="E82" i="1"/>
  <c r="G84" i="1" l="1"/>
  <c r="H72" i="1"/>
  <c r="H73" i="1"/>
  <c r="H71" i="1"/>
  <c r="H57" i="1"/>
  <c r="H29" i="1"/>
  <c r="H22" i="1"/>
  <c r="H74" i="1" l="1"/>
  <c r="H67" i="1"/>
  <c r="H31" i="1"/>
  <c r="H35" i="1" s="1"/>
  <c r="H41" i="1" s="1"/>
  <c r="H45" i="1" s="1"/>
  <c r="G6" i="1" l="1"/>
  <c r="H76" i="1"/>
  <c r="G81" i="1"/>
  <c r="G7" i="1" l="1"/>
  <c r="H85" i="1"/>
  <c r="H87" i="1"/>
  <c r="H89" i="1" s="1"/>
  <c r="G8" i="1" l="1"/>
  <c r="G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McWhorter</author>
  </authors>
  <commentList>
    <comment ref="G25" authorId="0" shapeId="0" xr:uid="{C8F63F3E-0FF2-43DF-AEC0-77D676C5085D}">
      <text>
        <r>
          <rPr>
            <b/>
            <sz val="9"/>
            <color indexed="81"/>
            <rFont val="Tahoma"/>
            <family val="2"/>
          </rPr>
          <t>Jeff McWhorter:</t>
        </r>
        <r>
          <rPr>
            <sz val="9"/>
            <color indexed="81"/>
            <rFont val="Tahoma"/>
            <family val="2"/>
          </rPr>
          <t xml:space="preserve">
borrower payroll records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Jeff McWhorter</author>
  </authors>
  <commentList>
    <comment ref="G25" authorId="0" shapeId="0" xr:uid="{E02EF34C-42A2-40A1-A985-CB6E1D188064}">
      <text>
        <r>
          <rPr>
            <b/>
            <sz val="9"/>
            <color indexed="81"/>
            <rFont val="Tahoma"/>
            <family val="2"/>
          </rPr>
          <t>Jeff McWhorter:</t>
        </r>
        <r>
          <rPr>
            <sz val="9"/>
            <color indexed="81"/>
            <rFont val="Tahoma"/>
            <family val="2"/>
          </rPr>
          <t xml:space="preserve">
borrower payroll records
</t>
        </r>
      </text>
    </comment>
  </commentList>
</comments>
</file>

<file path=xl/sharedStrings.xml><?xml version="1.0" encoding="utf-8"?>
<sst xmlns="http://schemas.openxmlformats.org/spreadsheetml/2006/main" count="256" uniqueCount="134">
  <si>
    <t>SUMMARY</t>
  </si>
  <si>
    <t>Total estimated loan amount calculated:</t>
  </si>
  <si>
    <t>Gross wages:</t>
  </si>
  <si>
    <t>State/ local tax assessed on compensation of the employee:</t>
  </si>
  <si>
    <t>Employer paid benefits (healthcare benefits/ retirement match):</t>
  </si>
  <si>
    <t>Subtotal of eligible payroll before adjustments</t>
  </si>
  <si>
    <t>Adjustment/ Reductions:</t>
  </si>
  <si>
    <t>Wage Qualifier</t>
  </si>
  <si>
    <t>Payroll taxes (only if included in above calculation):</t>
  </si>
  <si>
    <t>FFCRA wages paid on non-resident alien wages paid:</t>
  </si>
  <si>
    <t>Total Reductions:</t>
  </si>
  <si>
    <t>Total Payroll used in Loan Calculation:</t>
  </si>
  <si>
    <t>Average monthly payroll cost for test period:</t>
  </si>
  <si>
    <t>TOTAL ESTIMATED LOAN AMOUNT</t>
  </si>
  <si>
    <t>Multiplier:</t>
  </si>
  <si>
    <t>LOAN FORGIVENESS REDUCTION PERCENTAGE</t>
  </si>
  <si>
    <t>ESTIMATED LOAN FORGIVENESS</t>
  </si>
  <si>
    <t>Total Estimated Loan Forgiveness:</t>
  </si>
  <si>
    <t>Other wages:  sick pay</t>
  </si>
  <si>
    <t>ESTIMATED BORROWER REQUIRED REPAYMENT</t>
  </si>
  <si>
    <t>Estimated Wages:</t>
  </si>
  <si>
    <t xml:space="preserve">Officer salary: </t>
  </si>
  <si>
    <t>(8 week period following loan closing)</t>
  </si>
  <si>
    <t>Estimated Monthly Rent Expense</t>
  </si>
  <si>
    <t>Estimated Monthly Mortgage Interest Paid</t>
  </si>
  <si>
    <t>Estimated Monthly Utility Expense</t>
  </si>
  <si>
    <t>Total Eligible Additional Expenses:</t>
  </si>
  <si>
    <t>yes</t>
  </si>
  <si>
    <t>no</t>
  </si>
  <si>
    <t>Estimated 8 Week Expense</t>
  </si>
  <si>
    <t>Estimated Wage Calculation for Eligible Period:</t>
  </si>
  <si>
    <t>Average # of FTEs</t>
  </si>
  <si>
    <t>Option 1</t>
  </si>
  <si>
    <t>Option 2</t>
  </si>
  <si>
    <t>2/15/19 - 6/30/19</t>
  </si>
  <si>
    <t>1/1/20 - 2/29/20</t>
  </si>
  <si>
    <t>Covered Period</t>
  </si>
  <si>
    <t>2/15/20-6/30/20</t>
  </si>
  <si>
    <t>EMPLOYEE SALARY DETAILS</t>
  </si>
  <si>
    <t>RETAINIED EMPLOYEE COMPARISON</t>
  </si>
  <si>
    <t>Forgiveness % Allowed:</t>
  </si>
  <si>
    <t>#  months for average</t>
  </si>
  <si>
    <t>Total payroll plus additional expenses for covered period</t>
  </si>
  <si>
    <t>Estimated Loan Forgiveness</t>
  </si>
  <si>
    <t>Loan Forgiveness Potential:</t>
  </si>
  <si>
    <t>Option 2 must be 0 for seasonal businesses</t>
  </si>
  <si>
    <t>Payroll compliance check</t>
  </si>
  <si>
    <r>
      <t xml:space="preserve">Additional Expenses are limited to existing expenses that were incurred on or before 2-15-20:  </t>
    </r>
    <r>
      <rPr>
        <b/>
        <u/>
        <sz val="11"/>
        <color theme="1"/>
        <rFont val="Calibri"/>
        <family val="2"/>
        <scheme val="minor"/>
      </rPr>
      <t>select yes/ no) below:</t>
    </r>
  </si>
  <si>
    <t>(electricity, gas, water, telephone or internet access)</t>
  </si>
  <si>
    <t>Salary Reduction</t>
  </si>
  <si>
    <t>Form 941 line 8</t>
  </si>
  <si>
    <t xml:space="preserve">Gross Payroll:  Wages, tips and other compensation </t>
  </si>
  <si>
    <t>Payroll Summary</t>
  </si>
  <si>
    <t>Borrower Provided</t>
  </si>
  <si>
    <t>Borrower Estimate</t>
  </si>
  <si>
    <t>Borrower Estimated Monthly Expenses</t>
  </si>
  <si>
    <t>***IF BUSINESS WAS NOT OPERATIONAL DURING PERIOD BEGINNING FEB 15TH 2019 AND ENDING JUNE 30TH 2019, USE TAB 2 FOR PARTIAL YEAR OPERATIONS***</t>
  </si>
  <si>
    <t>Employee salary reduction - any employee earning less than $100,000 AND salary reduced by more than 25%.  Need combined salary reduction for the amount in excess of 25% for all employees meeting this criteria (see instruction)</t>
  </si>
  <si>
    <r>
      <rPr>
        <b/>
        <u/>
        <sz val="11"/>
        <color theme="1"/>
        <rFont val="Calibri"/>
        <family val="2"/>
        <scheme val="minor"/>
      </rPr>
      <t>Overview of Program</t>
    </r>
    <r>
      <rPr>
        <b/>
        <sz val="11"/>
        <color theme="1"/>
        <rFont val="Calibri"/>
        <family val="2"/>
        <scheme val="minor"/>
      </rPr>
      <t xml:space="preserve">: </t>
    </r>
  </si>
  <si>
    <t>The CARES Act provides businesses with fewer than 500 employees, including sole proprietorships and non-profits, access to up to a $10 million loan through the "Covered Period", which runs from February 15, 2020 through June 30, 2020. The program includes a provision that allows these loans to be forgiven by the Small Business Administration ("SBA"). It is possible for the entire principal of the loan to be forgiven. Borrowers of this loan program will receive the loan without the need to pledge collateral or provide a personal guarantee.</t>
  </si>
  <si>
    <t>Critical Definitions:</t>
  </si>
  <si>
    <t>1. "Maximum Loan Amount" is calculated as the lessor of:</t>
  </si>
  <si>
    <t>A) $10,000,000</t>
  </si>
  <si>
    <t>B) 2.5 times average monthly "Payroll costs" for the previous 12 months before the loan date</t>
  </si>
  <si>
    <t>2. "Payroll Costs" include:</t>
  </si>
  <si>
    <t>A) Wages, commissions, salary or other similar compensation to an employee or independent contractor,</t>
  </si>
  <si>
    <t>B) Payment of a cash tip or equivalent,</t>
  </si>
  <si>
    <t>C) Payment for vacation, parental, family, medical or sick leave,</t>
  </si>
  <si>
    <t>D) Allowance for dismissal or separation,</t>
  </si>
  <si>
    <t>E) Payment for group health care benefits, including premiums,</t>
  </si>
  <si>
    <t xml:space="preserve">F) Payment of any retirement benefits, and </t>
  </si>
  <si>
    <t>G) Payment of state or local tax assessed on the compensation of employees.</t>
  </si>
  <si>
    <r>
      <rPr>
        <b/>
        <sz val="11"/>
        <color theme="1"/>
        <rFont val="Calibri"/>
        <family val="2"/>
        <scheme val="minor"/>
      </rPr>
      <t>Important</t>
    </r>
    <r>
      <rPr>
        <sz val="11"/>
        <color theme="1"/>
        <rFont val="Calibri"/>
        <family val="2"/>
        <scheme val="minor"/>
      </rPr>
      <t>: "Payroll Costs" do NOT include:</t>
    </r>
  </si>
  <si>
    <t>B) Payroll taxes,</t>
  </si>
  <si>
    <t>C) Any compensation of an employee whose principal place of residence is outside the U.S., or</t>
  </si>
  <si>
    <t>D) Any qualified sick leave or family medical leave for which a credit is allowed under the Coronavirus Relief Act</t>
  </si>
  <si>
    <t>3. "Loan Forgiveness Amount" is the amount of the loan that can be forgiven and is based on specific costs incurred during the 8-week period after the loan origination. Any amount of loan forgiveness is tax-exempt. It is calculated as the sum of the following:</t>
  </si>
  <si>
    <t>A) Payroll costs</t>
  </si>
  <si>
    <t>B) Mortgage interest</t>
  </si>
  <si>
    <t>C) Rent obligations</t>
  </si>
  <si>
    <t>D) Utility payments</t>
  </si>
  <si>
    <t>A) The ratio of reduction in FTEs during the 8-week period following the loan origination when compared to periods in either 2019 or 2020, and</t>
  </si>
  <si>
    <r>
      <rPr>
        <b/>
        <u/>
        <sz val="11"/>
        <color theme="1"/>
        <rFont val="Calibri"/>
        <family val="2"/>
        <scheme val="minor"/>
      </rPr>
      <t>How to use this worksheet</t>
    </r>
    <r>
      <rPr>
        <b/>
        <sz val="11"/>
        <color theme="1"/>
        <rFont val="Calibri"/>
        <family val="2"/>
        <scheme val="minor"/>
      </rPr>
      <t>:</t>
    </r>
  </si>
  <si>
    <t>Step 1:</t>
  </si>
  <si>
    <t>Step 2:</t>
  </si>
  <si>
    <t>The Max Loan Forgiveness Amount will be reduced by the average number of FTE employees per month employed during during the 8-week period after loan origination divided by the borrower's choice of two options:*</t>
  </si>
  <si>
    <t>Step 3:</t>
  </si>
  <si>
    <t>Calculate expected Average number of FTE's during the 8-week covered period after loan origination</t>
  </si>
  <si>
    <t>Step 4:</t>
  </si>
  <si>
    <t>Step 5:</t>
  </si>
  <si>
    <t>Step 6:</t>
  </si>
  <si>
    <t>Step 7:</t>
  </si>
  <si>
    <t>The excel document will automatically calculate the employee retention ratio.</t>
  </si>
  <si>
    <t>Step 8:</t>
  </si>
  <si>
    <t xml:space="preserve">Calculate the total amount of salary reduction of employees that earned an annualized salary of less than $100,000 during the most recent full quarter during which the employee was employed before the 8-week period that is in excess of 25%. Please refer back to the definitions section regarding exemptions related to returning employee salaries to prior levels. </t>
  </si>
  <si>
    <t>Step 9:</t>
  </si>
  <si>
    <t>Payroll taxes (only if included in above calculation for state and local taxes):</t>
  </si>
  <si>
    <t>A) Compensation in excess of $100,000 per employee (capped at $100,000 annualized),</t>
  </si>
  <si>
    <r>
      <t xml:space="preserve">Important: </t>
    </r>
    <r>
      <rPr>
        <sz val="11"/>
        <color theme="1"/>
        <rFont val="Calibri"/>
        <family val="2"/>
        <scheme val="minor"/>
      </rPr>
      <t>The loan forgiveness amount can be reduced based on the following:</t>
    </r>
  </si>
  <si>
    <t>B) Your loan forgiveness will also be reduced if you decrease salaries and wages by more than 25% for any employee that made less than $100,000 annualized in 2019</t>
  </si>
  <si>
    <t>C) Re-hiring:  You have until June 30, 2020 to restore your full-time employment and salary levels for any changes made between February 15, 2020 and April 26, 2020.</t>
  </si>
  <si>
    <t>Calculate average FTEs for option 1</t>
  </si>
  <si>
    <t>Calculate average FTEs for Option 2</t>
  </si>
  <si>
    <t>Spreadsheet will automatically calcuate the most favorable option</t>
  </si>
  <si>
    <t>*If the business is seasonal, the business is required to utilized option 1.</t>
  </si>
  <si>
    <t>Option 1) The average number of full time equivalent employees per month employed from February 15, 2019 through June 30, 2019, or</t>
  </si>
  <si>
    <t>Option 2) The average number of full time equivalent employees per month employed from January 1, 2020 through February 29, 2020.</t>
  </si>
  <si>
    <t>The excel document will calculate the estimated Total Loan Forgiveness Amount as well as the estimated remaining loan balance post-forgiveness.  (shown in worksheet in cell G10)</t>
  </si>
  <si>
    <t>Step 10:</t>
  </si>
  <si>
    <t>Pass/ Additional Review based on the criteria to utilize 75% for payroll related expenses  - any loan with additional review for compliance will be scrutinized by underwriting team and subject to reduction</t>
  </si>
  <si>
    <t>Enter the amount for each category that you expect to incur over the 8-week period after receiving the loan to calculate the estimated Maximum Loan Forgiveness Amount.  To qualify for additional expenses you must select yes/ no to indicate expenses were initiated prior to covered period (2/15/20)</t>
  </si>
  <si>
    <t>Gross Payroll for January and February 2020</t>
  </si>
  <si>
    <t>Gross Other Wages for January and February 2020</t>
  </si>
  <si>
    <r>
      <t xml:space="preserve">Enter your Payroll Costs into the light gray cells below. These values will automatically populate the Total Monthly Payroll costs. Remember, the maximum allowed loan is capped at $10,000,000.                                                                                                                                                                                                                                                                                                                </t>
    </r>
    <r>
      <rPr>
        <b/>
        <sz val="11"/>
        <color theme="1"/>
        <rFont val="Calibri"/>
        <family val="2"/>
        <scheme val="minor"/>
      </rPr>
      <t>*Must use tab labeled Bus Operations Before 6-30-19 for calculation of 12 month period for businesses that were in operation between Feb 15, 2019 and June 30, 2019.        **Must utilize tab New Business formed after 6.30 for partial year operations and only include payroll expenses for January 2020 and February 2020</t>
    </r>
  </si>
  <si>
    <r>
      <t xml:space="preserve">Follow the steps outlined below. </t>
    </r>
    <r>
      <rPr>
        <b/>
        <u/>
        <sz val="11"/>
        <color theme="1"/>
        <rFont val="Calibri"/>
        <family val="2"/>
        <scheme val="minor"/>
      </rPr>
      <t>Only populate gray highlighted cells.</t>
    </r>
  </si>
  <si>
    <t>***FOR PARTIAL YEAR 2019 BUSINESS OPERATIONS FOR BUSINESSES FORMED AFTER JUNE 30, 2019***</t>
  </si>
  <si>
    <t>Commissions not included in Gross Payroll above for January and February 2020</t>
  </si>
  <si>
    <t>Pro-rated calculation for employee salaries in excess of $100,000.</t>
  </si>
  <si>
    <t>Form 941 line 5c</t>
  </si>
  <si>
    <t>Excess wages for employees, sole proprietors or independent contractors earning $100k or more:</t>
  </si>
  <si>
    <t>Reduction "if" additional expenses exceed 25%</t>
  </si>
  <si>
    <r>
      <t xml:space="preserve">Excess wages for employees earning $100k or more:             </t>
    </r>
    <r>
      <rPr>
        <b/>
        <sz val="11"/>
        <color rgb="FFFF0000"/>
        <rFont val="Calibri"/>
        <family val="2"/>
        <scheme val="minor"/>
      </rPr>
      <t>Enter the annual salary above $100,000 for each employee  (formula will pro-rate for covered period)</t>
    </r>
  </si>
  <si>
    <t>* Do not include 1099 employees in the number of retained/ existing employees or employees from prior year.  For example, independent contractors should be excluded from employee count.</t>
  </si>
  <si>
    <t>ESTIMATED NET LOAN AMOUNT</t>
  </si>
  <si>
    <t>1099-Misc box 3</t>
  </si>
  <si>
    <t>1099-Misc box 7</t>
  </si>
  <si>
    <t>*1099 employees such as independent contractors and sole proprietors are excluded for this calculation</t>
  </si>
  <si>
    <r>
      <t xml:space="preserve">*Net Balance of EIDL Loan made between 1/31/20 and 4/3/20 (after grant deduction) </t>
    </r>
    <r>
      <rPr>
        <b/>
        <u/>
        <sz val="11"/>
        <color rgb="FFFF0000"/>
        <rFont val="Calibri"/>
        <family val="2"/>
        <scheme val="minor"/>
      </rPr>
      <t>[ONLY IF REFINANCING]</t>
    </r>
  </si>
  <si>
    <t>SUB-TOTAL OF ESTIMATED LOAN AMOUNT (Paycheck Protection Program)</t>
  </si>
  <si>
    <t>Form 941 line 2 or payroll summary may also be used as an alternate.  Form 943 may be used for farm related businesses</t>
  </si>
  <si>
    <t xml:space="preserve">     *IF EIDL USED FOR PAYROLL IT MUST BE REFINANCED</t>
  </si>
  <si>
    <t>Borrower balance that is projected to have remaining balance after forgiveness is applied.</t>
  </si>
  <si>
    <t>wsd</t>
  </si>
  <si>
    <t>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</si>
</sst>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sz val="9"/>
      <color indexed="81"/>
      <name val="Tahoma"/>
      <family val="2"/>
    </font>
    <font>
      <b/>
      <sz val="9"/>
      <color indexed="81"/>
      <name val="Tahoma"/>
      <family val="2"/>
    </font>
    <font>
      <b/>
      <sz val="11"/>
      <name val="Calibri"/>
      <family val="2"/>
      <scheme val="minor"/>
    </font>
    <font>
      <b/>
      <u/>
      <sz val="11"/>
      <color theme="1"/>
      <name val="Calibri"/>
      <family val="2"/>
      <scheme val="minor"/>
    </font>
    <font>
      <b/>
      <u val="singleAccounting"/>
      <sz val="11"/>
      <color theme="1"/>
      <name val="Calibri"/>
      <family val="2"/>
      <scheme val="minor"/>
    </font>
    <font>
      <b/>
      <sz val="14"/>
      <name val="Calibri"/>
      <family val="2"/>
      <scheme val="minor"/>
    </font>
    <font>
      <u/>
      <sz val="11"/>
      <color theme="10"/>
      <name val="Calibri"/>
      <family val="2"/>
      <scheme val="minor"/>
    </font>
    <font>
      <b/>
      <sz val="11"/>
      <color rgb="FFFF0000"/>
      <name val="Calibri"/>
      <family val="2"/>
      <scheme val="minor"/>
    </font>
    <font>
      <b/>
      <u/>
      <sz val="11"/>
      <color rgb="FFFF0000"/>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theme="4"/>
        <bgColor indexed="64"/>
      </patternFill>
    </fill>
    <fill>
      <patternFill patternType="solid">
        <fgColor rgb="FFFF0000"/>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tint="-0.14999847407452621"/>
        <bgColor indexed="64"/>
      </patternFill>
    </fill>
  </fills>
  <borders count="13">
    <border>
      <left/>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top style="medium">
        <color auto="1"/>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103">
    <xf numFmtId="0" fontId="0" fillId="0" borderId="0" xfId="0"/>
    <xf numFmtId="0" fontId="0" fillId="0" borderId="0" xfId="0" applyFill="1"/>
    <xf numFmtId="0" fontId="3" fillId="0" borderId="0" xfId="0" applyFont="1"/>
    <xf numFmtId="0" fontId="3" fillId="0" borderId="0" xfId="0" applyFont="1" applyFill="1"/>
    <xf numFmtId="0" fontId="8" fillId="0" borderId="0" xfId="0" applyFont="1" applyFill="1" applyAlignment="1">
      <alignment vertical="top"/>
    </xf>
    <xf numFmtId="44" fontId="9" fillId="0" borderId="0" xfId="0" applyNumberFormat="1" applyFont="1" applyFill="1" applyBorder="1" applyAlignment="1">
      <alignment vertical="top"/>
    </xf>
    <xf numFmtId="0" fontId="0" fillId="5" borderId="0" xfId="0" applyFill="1" applyAlignment="1">
      <alignment vertical="top" wrapText="1"/>
    </xf>
    <xf numFmtId="0" fontId="0" fillId="0" borderId="0" xfId="0" applyAlignment="1">
      <alignment wrapText="1"/>
    </xf>
    <xf numFmtId="0" fontId="0" fillId="0" borderId="0" xfId="0" applyAlignment="1">
      <alignment vertical="top"/>
    </xf>
    <xf numFmtId="0" fontId="2" fillId="3" borderId="0" xfId="0" applyFont="1" applyFill="1" applyAlignment="1">
      <alignment vertical="top"/>
    </xf>
    <xf numFmtId="44" fontId="2" fillId="3" borderId="1" xfId="0" applyNumberFormat="1" applyFont="1" applyFill="1" applyBorder="1" applyAlignment="1">
      <alignment vertical="top"/>
    </xf>
    <xf numFmtId="44" fontId="2" fillId="3" borderId="0" xfId="0" applyNumberFormat="1" applyFont="1" applyFill="1" applyBorder="1" applyAlignment="1">
      <alignment vertical="top"/>
    </xf>
    <xf numFmtId="0" fontId="2" fillId="0" borderId="0" xfId="0" applyFont="1" applyFill="1" applyAlignment="1">
      <alignment vertical="top"/>
    </xf>
    <xf numFmtId="44" fontId="2" fillId="0" borderId="0" xfId="0" applyNumberFormat="1" applyFont="1" applyFill="1" applyBorder="1" applyAlignment="1">
      <alignment vertical="top"/>
    </xf>
    <xf numFmtId="0" fontId="7" fillId="5" borderId="0" xfId="0" applyFont="1" applyFill="1" applyAlignment="1">
      <alignment horizontal="left" vertical="top"/>
    </xf>
    <xf numFmtId="0" fontId="7" fillId="5" borderId="0" xfId="0" applyFont="1" applyFill="1" applyAlignment="1">
      <alignment horizontal="right" vertical="top"/>
    </xf>
    <xf numFmtId="44" fontId="7" fillId="5" borderId="0" xfId="0" applyNumberFormat="1" applyFont="1" applyFill="1" applyBorder="1" applyAlignment="1">
      <alignment vertical="top"/>
    </xf>
    <xf numFmtId="44" fontId="0" fillId="2" borderId="1" xfId="1" applyFont="1" applyFill="1" applyBorder="1" applyAlignment="1">
      <alignment vertical="top"/>
    </xf>
    <xf numFmtId="44" fontId="0" fillId="0" borderId="0" xfId="1" applyFont="1" applyBorder="1" applyAlignment="1">
      <alignment vertical="top"/>
    </xf>
    <xf numFmtId="44" fontId="0" fillId="0" borderId="2" xfId="1" applyFont="1" applyBorder="1" applyAlignment="1">
      <alignment vertical="top"/>
    </xf>
    <xf numFmtId="44" fontId="0" fillId="0" borderId="1" xfId="1" applyFont="1" applyBorder="1" applyAlignment="1">
      <alignment vertical="top"/>
    </xf>
    <xf numFmtId="44" fontId="0" fillId="0" borderId="2" xfId="0" applyNumberFormat="1" applyBorder="1" applyAlignment="1">
      <alignment vertical="top"/>
    </xf>
    <xf numFmtId="44" fontId="0" fillId="0" borderId="1" xfId="0" applyNumberFormat="1" applyBorder="1" applyAlignment="1">
      <alignment vertical="top"/>
    </xf>
    <xf numFmtId="44" fontId="0" fillId="0" borderId="0" xfId="0" applyNumberFormat="1" applyBorder="1" applyAlignment="1">
      <alignment vertical="top"/>
    </xf>
    <xf numFmtId="0" fontId="0" fillId="0" borderId="0" xfId="0" applyAlignment="1">
      <alignment horizontal="left" vertical="top"/>
    </xf>
    <xf numFmtId="0" fontId="0" fillId="0" borderId="0" xfId="0" applyAlignment="1">
      <alignment horizontal="right" vertical="top"/>
    </xf>
    <xf numFmtId="0" fontId="0" fillId="0" borderId="0" xfId="0" applyFill="1" applyAlignment="1">
      <alignment vertical="top"/>
    </xf>
    <xf numFmtId="44" fontId="3" fillId="0" borderId="2" xfId="0" applyNumberFormat="1" applyFont="1" applyFill="1" applyBorder="1" applyAlignment="1">
      <alignment vertical="top"/>
    </xf>
    <xf numFmtId="44" fontId="3" fillId="0" borderId="1" xfId="0" applyNumberFormat="1" applyFont="1" applyFill="1" applyBorder="1" applyAlignment="1">
      <alignment vertical="top"/>
    </xf>
    <xf numFmtId="0" fontId="4" fillId="0" borderId="0" xfId="0" applyFont="1" applyFill="1" applyAlignment="1">
      <alignment horizontal="center" vertical="top"/>
    </xf>
    <xf numFmtId="44" fontId="0" fillId="2" borderId="1" xfId="0" applyNumberFormat="1" applyFill="1" applyBorder="1" applyAlignment="1">
      <alignment vertical="top"/>
    </xf>
    <xf numFmtId="44" fontId="0" fillId="0" borderId="0" xfId="0" applyNumberFormat="1" applyFill="1" applyBorder="1" applyAlignment="1">
      <alignment vertical="top"/>
    </xf>
    <xf numFmtId="44" fontId="0" fillId="0" borderId="0" xfId="1" applyFont="1" applyFill="1" applyBorder="1" applyAlignment="1">
      <alignment vertical="top"/>
    </xf>
    <xf numFmtId="44" fontId="0" fillId="0" borderId="2" xfId="0" applyNumberFormat="1" applyFill="1" applyBorder="1" applyAlignment="1">
      <alignment vertical="top"/>
    </xf>
    <xf numFmtId="44" fontId="0" fillId="0" borderId="1" xfId="0" applyNumberFormat="1" applyFill="1" applyBorder="1" applyAlignment="1">
      <alignment vertical="top"/>
    </xf>
    <xf numFmtId="0" fontId="0" fillId="0" borderId="0" xfId="0" applyFill="1" applyAlignment="1">
      <alignment vertical="top" wrapText="1"/>
    </xf>
    <xf numFmtId="44" fontId="0" fillId="0" borderId="2" xfId="1" applyFont="1" applyFill="1" applyBorder="1" applyAlignment="1">
      <alignment vertical="top"/>
    </xf>
    <xf numFmtId="44" fontId="0" fillId="0" borderId="1" xfId="1" applyFont="1" applyFill="1" applyBorder="1" applyAlignment="1">
      <alignment vertical="top"/>
    </xf>
    <xf numFmtId="42" fontId="0" fillId="2" borderId="1" xfId="0" applyNumberFormat="1" applyFill="1" applyBorder="1" applyAlignment="1">
      <alignment vertical="top"/>
    </xf>
    <xf numFmtId="42" fontId="0" fillId="0" borderId="0" xfId="0" applyNumberFormat="1" applyFill="1" applyBorder="1" applyAlignment="1">
      <alignment vertical="top"/>
    </xf>
    <xf numFmtId="0" fontId="0" fillId="2" borderId="0" xfId="0" applyFill="1" applyAlignment="1">
      <alignment vertical="top"/>
    </xf>
    <xf numFmtId="0" fontId="3" fillId="0" borderId="0" xfId="0" applyFont="1" applyAlignment="1">
      <alignment horizontal="center" vertical="top"/>
    </xf>
    <xf numFmtId="0" fontId="0" fillId="0" borderId="0" xfId="0" applyAlignment="1">
      <alignment horizontal="center" vertical="top"/>
    </xf>
    <xf numFmtId="0" fontId="0" fillId="5" borderId="0" xfId="0" applyFill="1" applyAlignment="1">
      <alignment horizontal="center" vertical="top"/>
    </xf>
    <xf numFmtId="0" fontId="0" fillId="2" borderId="1" xfId="0" applyFill="1" applyBorder="1" applyAlignment="1">
      <alignment vertical="top"/>
    </xf>
    <xf numFmtId="0" fontId="0" fillId="0" borderId="0" xfId="0" applyBorder="1" applyAlignment="1">
      <alignment vertical="top"/>
    </xf>
    <xf numFmtId="0" fontId="0" fillId="0" borderId="1" xfId="0" applyBorder="1" applyAlignment="1">
      <alignment vertical="top"/>
    </xf>
    <xf numFmtId="44" fontId="0" fillId="6" borderId="1" xfId="1" applyFont="1" applyFill="1" applyBorder="1" applyAlignment="1">
      <alignment vertical="top"/>
    </xf>
    <xf numFmtId="0" fontId="0" fillId="0" borderId="0" xfId="0" applyAlignment="1">
      <alignment vertical="top" wrapText="1"/>
    </xf>
    <xf numFmtId="9" fontId="0" fillId="0" borderId="0" xfId="2" applyFont="1" applyBorder="1" applyAlignment="1">
      <alignment vertical="top"/>
    </xf>
    <xf numFmtId="0" fontId="3" fillId="5" borderId="3" xfId="0" applyFont="1" applyFill="1" applyBorder="1" applyAlignment="1">
      <alignment vertical="top"/>
    </xf>
    <xf numFmtId="0" fontId="3" fillId="5" borderId="4" xfId="0" applyFont="1" applyFill="1" applyBorder="1" applyAlignment="1">
      <alignment vertical="top"/>
    </xf>
    <xf numFmtId="44" fontId="3" fillId="5" borderId="5" xfId="0" applyNumberFormat="1" applyFont="1" applyFill="1" applyBorder="1" applyAlignment="1">
      <alignment vertical="top"/>
    </xf>
    <xf numFmtId="0" fontId="3" fillId="5" borderId="1" xfId="0" applyFont="1" applyFill="1" applyBorder="1" applyAlignment="1">
      <alignment horizontal="center" vertical="top"/>
    </xf>
    <xf numFmtId="0" fontId="3" fillId="0" borderId="0" xfId="0" applyFont="1" applyAlignment="1">
      <alignment horizontal="left" vertical="top" wrapText="1"/>
    </xf>
    <xf numFmtId="0" fontId="0"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right" vertical="top"/>
    </xf>
    <xf numFmtId="0" fontId="11" fillId="0" borderId="0" xfId="3" applyAlignment="1">
      <alignment vertical="top"/>
    </xf>
    <xf numFmtId="0" fontId="11" fillId="0" borderId="0" xfId="3"/>
    <xf numFmtId="0" fontId="11" fillId="0" borderId="0" xfId="3" applyFill="1" applyAlignment="1">
      <alignment horizontal="center" vertical="top"/>
    </xf>
    <xf numFmtId="0" fontId="0" fillId="0" borderId="0" xfId="0" applyFont="1" applyBorder="1" applyAlignment="1">
      <alignment horizontal="left" vertical="center" wrapText="1" indent="5"/>
    </xf>
    <xf numFmtId="0" fontId="11" fillId="0" borderId="0" xfId="3" applyAlignment="1">
      <alignment horizontal="center" vertical="top"/>
    </xf>
    <xf numFmtId="0" fontId="11" fillId="0" borderId="1" xfId="3" applyBorder="1" applyAlignment="1">
      <alignment horizontal="center" vertical="top"/>
    </xf>
    <xf numFmtId="0" fontId="11" fillId="0" borderId="0" xfId="3" applyAlignment="1">
      <alignment vertical="top" wrapText="1"/>
    </xf>
    <xf numFmtId="0" fontId="11" fillId="5" borderId="3" xfId="3" applyFill="1" applyBorder="1" applyAlignment="1">
      <alignment vertical="top"/>
    </xf>
    <xf numFmtId="0" fontId="0" fillId="0" borderId="0" xfId="0" applyFont="1" applyAlignment="1">
      <alignment vertical="top" wrapText="1"/>
    </xf>
    <xf numFmtId="0" fontId="0" fillId="0" borderId="0" xfId="0" applyAlignment="1">
      <alignment vertical="top" wrapText="1"/>
    </xf>
    <xf numFmtId="0" fontId="0" fillId="0" borderId="0" xfId="0" applyAlignment="1">
      <alignment horizontal="left" wrapText="1"/>
    </xf>
    <xf numFmtId="0" fontId="0" fillId="0" borderId="0" xfId="0" applyAlignment="1">
      <alignment vertical="center" wrapText="1"/>
    </xf>
    <xf numFmtId="0" fontId="3" fillId="0" borderId="0" xfId="0" applyFont="1" applyAlignment="1">
      <alignment vertical="top"/>
    </xf>
    <xf numFmtId="0" fontId="0" fillId="0" borderId="0" xfId="0" applyAlignment="1">
      <alignment horizontal="left" vertical="top" wrapText="1"/>
    </xf>
    <xf numFmtId="0" fontId="3" fillId="0" borderId="0" xfId="0" applyFont="1" applyAlignment="1">
      <alignment horizontal="left" vertical="top"/>
    </xf>
    <xf numFmtId="0" fontId="0" fillId="0" borderId="0" xfId="0" applyFont="1" applyBorder="1" applyAlignment="1">
      <alignment horizontal="left" vertical="top" wrapText="1"/>
    </xf>
    <xf numFmtId="49" fontId="0" fillId="0" borderId="0" xfId="0" applyNumberFormat="1" applyBorder="1" applyAlignment="1">
      <alignment vertical="top" wrapText="1"/>
    </xf>
    <xf numFmtId="0" fontId="0" fillId="0" borderId="0" xfId="0" applyFill="1" applyAlignment="1">
      <alignment horizontal="left" vertical="top" wrapText="1"/>
    </xf>
    <xf numFmtId="44" fontId="0" fillId="0" borderId="7" xfId="1" applyFont="1" applyFill="1" applyBorder="1" applyAlignment="1">
      <alignment vertical="top"/>
    </xf>
    <xf numFmtId="0" fontId="3" fillId="0" borderId="0" xfId="0" applyFont="1" applyFill="1" applyAlignment="1">
      <alignment vertical="top"/>
    </xf>
    <xf numFmtId="9" fontId="0" fillId="0" borderId="0" xfId="2" applyFont="1" applyAlignment="1">
      <alignment vertical="top"/>
    </xf>
    <xf numFmtId="0" fontId="0" fillId="5" borderId="4" xfId="0" applyFill="1" applyBorder="1" applyAlignment="1">
      <alignment vertical="top"/>
    </xf>
    <xf numFmtId="44" fontId="3" fillId="5" borderId="1" xfId="1" applyFont="1" applyFill="1" applyBorder="1" applyAlignment="1">
      <alignment vertical="top"/>
    </xf>
    <xf numFmtId="9" fontId="0" fillId="0" borderId="6" xfId="2" applyFont="1" applyBorder="1" applyAlignment="1">
      <alignment vertical="top"/>
    </xf>
    <xf numFmtId="0" fontId="0" fillId="0" borderId="11" xfId="0" applyBorder="1" applyAlignment="1">
      <alignment vertical="top"/>
    </xf>
    <xf numFmtId="0" fontId="0" fillId="0" borderId="0" xfId="0" applyFont="1" applyAlignment="1">
      <alignment vertical="top"/>
    </xf>
    <xf numFmtId="0" fontId="12" fillId="0" borderId="0" xfId="0" applyFont="1" applyAlignment="1">
      <alignment vertical="top"/>
    </xf>
    <xf numFmtId="44" fontId="0" fillId="0" borderId="4" xfId="1" applyFont="1" applyBorder="1" applyAlignment="1">
      <alignment vertical="top"/>
    </xf>
    <xf numFmtId="44" fontId="0" fillId="0" borderId="4" xfId="0" applyNumberFormat="1" applyBorder="1" applyAlignment="1">
      <alignment vertical="top"/>
    </xf>
    <xf numFmtId="44" fontId="0" fillId="7" borderId="1" xfId="1" applyFont="1" applyFill="1" applyBorder="1" applyAlignment="1">
      <alignment vertical="top"/>
    </xf>
    <xf numFmtId="44" fontId="0" fillId="0" borderId="12" xfId="1" applyFont="1" applyFill="1" applyBorder="1" applyAlignment="1">
      <alignment vertical="top"/>
    </xf>
    <xf numFmtId="0" fontId="3" fillId="0" borderId="0" xfId="0" applyFont="1" applyAlignment="1">
      <alignment horizontal="left" vertical="top" wrapText="1"/>
    </xf>
    <xf numFmtId="0" fontId="0" fillId="0" borderId="0" xfId="0" applyFont="1" applyAlignment="1">
      <alignment vertical="top" wrapText="1"/>
    </xf>
    <xf numFmtId="0" fontId="0" fillId="0" borderId="0" xfId="0" applyAlignment="1">
      <alignment vertical="top" wrapText="1"/>
    </xf>
    <xf numFmtId="44" fontId="3" fillId="0" borderId="8" xfId="1" applyFont="1" applyFill="1" applyBorder="1" applyAlignment="1">
      <alignment horizontal="left" vertical="top" wrapText="1"/>
    </xf>
    <xf numFmtId="44" fontId="3" fillId="0" borderId="9" xfId="1" applyFont="1" applyFill="1" applyBorder="1" applyAlignment="1">
      <alignment horizontal="left" vertical="top" wrapText="1"/>
    </xf>
    <xf numFmtId="44" fontId="3" fillId="0" borderId="10" xfId="1" applyFont="1" applyFill="1" applyBorder="1" applyAlignment="1">
      <alignment horizontal="left" vertical="top" wrapText="1"/>
    </xf>
    <xf numFmtId="0" fontId="0" fillId="0" borderId="0" xfId="0" applyAlignment="1">
      <alignment horizontal="left" vertical="top"/>
    </xf>
    <xf numFmtId="0" fontId="10" fillId="5" borderId="0" xfId="0" applyFont="1" applyFill="1" applyAlignment="1" applyProtection="1">
      <alignment horizontal="center" vertical="top"/>
    </xf>
    <xf numFmtId="0" fontId="4" fillId="4" borderId="0" xfId="0" applyFont="1" applyFill="1" applyAlignment="1">
      <alignment horizontal="center" vertical="top"/>
    </xf>
    <xf numFmtId="0" fontId="4" fillId="4" borderId="0" xfId="0" applyFont="1" applyFill="1" applyAlignment="1" applyProtection="1">
      <alignment horizontal="center" vertical="top"/>
    </xf>
    <xf numFmtId="0" fontId="7" fillId="5" borderId="0" xfId="0" applyFont="1" applyFill="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wrapText="1"/>
    </xf>
    <xf numFmtId="0" fontId="10" fillId="5" borderId="0" xfId="0" applyFont="1" applyFill="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D5476-DECE-4EB5-B98A-FCDDC9095381}">
  <dimension ref="A2:Q61"/>
  <sheetViews>
    <sheetView topLeftCell="A19" workbookViewId="0">
      <selection activeCell="A53" sqref="A53"/>
    </sheetView>
  </sheetViews>
  <sheetFormatPr defaultRowHeight="14.5" x14ac:dyDescent="0.35"/>
  <cols>
    <col min="1" max="1" width="24.81640625" style="8" bestFit="1" customWidth="1"/>
    <col min="2" max="2" width="151.1796875" style="8" customWidth="1"/>
  </cols>
  <sheetData>
    <row r="2" spans="1:17" ht="14.5" customHeight="1" x14ac:dyDescent="0.35">
      <c r="A2" s="89" t="s">
        <v>58</v>
      </c>
      <c r="B2" s="90" t="s">
        <v>59</v>
      </c>
      <c r="C2" s="66"/>
      <c r="D2" s="66"/>
      <c r="E2" s="66"/>
      <c r="F2" s="66"/>
      <c r="G2" s="66"/>
      <c r="H2" s="66"/>
      <c r="I2" s="66"/>
      <c r="J2" s="66"/>
      <c r="K2" s="66"/>
      <c r="L2" s="66"/>
      <c r="M2" s="66"/>
      <c r="N2" s="66"/>
      <c r="O2" s="66"/>
      <c r="P2" s="66"/>
      <c r="Q2" s="66"/>
    </row>
    <row r="3" spans="1:17" x14ac:dyDescent="0.35">
      <c r="A3" s="89"/>
      <c r="B3" s="91"/>
      <c r="C3" s="66"/>
      <c r="D3" s="66"/>
      <c r="E3" s="66"/>
      <c r="F3" s="66"/>
      <c r="G3" s="66"/>
      <c r="H3" s="66"/>
      <c r="I3" s="66"/>
      <c r="J3" s="66"/>
      <c r="K3" s="66"/>
      <c r="L3" s="66"/>
      <c r="M3" s="66"/>
      <c r="N3" s="66"/>
      <c r="O3" s="66"/>
      <c r="P3" s="66"/>
      <c r="Q3" s="66"/>
    </row>
    <row r="4" spans="1:17" ht="33.65" customHeight="1" x14ac:dyDescent="0.35">
      <c r="A4" s="89"/>
      <c r="B4" s="91"/>
      <c r="C4" s="66"/>
      <c r="D4" s="66"/>
      <c r="E4" s="66"/>
      <c r="F4" s="66"/>
      <c r="G4" s="66"/>
      <c r="H4" s="66"/>
      <c r="I4" s="66"/>
      <c r="J4" s="66"/>
      <c r="K4" s="66"/>
      <c r="L4" s="66"/>
      <c r="M4" s="66"/>
      <c r="N4" s="66"/>
      <c r="O4" s="66"/>
      <c r="P4" s="66"/>
      <c r="Q4" s="66"/>
    </row>
    <row r="5" spans="1:17" x14ac:dyDescent="0.35">
      <c r="A5" s="54"/>
      <c r="B5" s="55"/>
      <c r="C5" s="55"/>
      <c r="D5" s="55"/>
      <c r="E5" s="55"/>
      <c r="F5" s="55"/>
      <c r="G5" s="55"/>
      <c r="H5" s="55"/>
      <c r="I5" s="55"/>
      <c r="J5" s="55"/>
      <c r="K5" s="55"/>
      <c r="L5" s="55"/>
      <c r="M5" s="55"/>
      <c r="N5" s="55"/>
      <c r="O5" s="55"/>
      <c r="P5" s="55"/>
      <c r="Q5" s="55"/>
    </row>
    <row r="6" spans="1:17" x14ac:dyDescent="0.35">
      <c r="A6" s="56" t="s">
        <v>60</v>
      </c>
      <c r="B6" s="90" t="s">
        <v>61</v>
      </c>
      <c r="C6" s="90"/>
      <c r="D6" s="90"/>
      <c r="E6" s="90"/>
      <c r="F6" s="90"/>
      <c r="G6" s="90"/>
      <c r="H6" s="90"/>
      <c r="I6" s="90"/>
      <c r="J6" s="90"/>
      <c r="K6" s="90"/>
      <c r="L6" s="90"/>
      <c r="M6" s="90"/>
      <c r="N6" s="90"/>
      <c r="O6" s="90"/>
      <c r="P6" s="90"/>
      <c r="Q6" s="90"/>
    </row>
    <row r="7" spans="1:17" x14ac:dyDescent="0.35">
      <c r="A7" s="70"/>
      <c r="B7" s="24" t="s">
        <v>62</v>
      </c>
    </row>
    <row r="8" spans="1:17" x14ac:dyDescent="0.35">
      <c r="B8" s="24" t="s">
        <v>63</v>
      </c>
    </row>
    <row r="10" spans="1:17" x14ac:dyDescent="0.35">
      <c r="A10" s="70"/>
      <c r="B10" s="8" t="s">
        <v>64</v>
      </c>
    </row>
    <row r="11" spans="1:17" x14ac:dyDescent="0.35">
      <c r="A11" s="70"/>
      <c r="B11" s="24" t="s">
        <v>65</v>
      </c>
    </row>
    <row r="12" spans="1:17" x14ac:dyDescent="0.35">
      <c r="A12" s="70"/>
      <c r="B12" s="24" t="s">
        <v>66</v>
      </c>
    </row>
    <row r="13" spans="1:17" x14ac:dyDescent="0.35">
      <c r="A13" s="70"/>
      <c r="B13" s="24" t="s">
        <v>67</v>
      </c>
    </row>
    <row r="14" spans="1:17" x14ac:dyDescent="0.35">
      <c r="A14" s="70"/>
      <c r="B14" s="24" t="s">
        <v>68</v>
      </c>
    </row>
    <row r="15" spans="1:17" x14ac:dyDescent="0.35">
      <c r="A15" s="70"/>
      <c r="B15" s="24" t="s">
        <v>69</v>
      </c>
    </row>
    <row r="16" spans="1:17" x14ac:dyDescent="0.35">
      <c r="A16" s="70"/>
      <c r="B16" s="24" t="s">
        <v>70</v>
      </c>
    </row>
    <row r="17" spans="1:2" x14ac:dyDescent="0.35">
      <c r="A17" s="70"/>
      <c r="B17" s="24" t="s">
        <v>71</v>
      </c>
    </row>
    <row r="18" spans="1:2" x14ac:dyDescent="0.35">
      <c r="A18" s="70"/>
    </row>
    <row r="19" spans="1:2" x14ac:dyDescent="0.35">
      <c r="A19" s="70"/>
      <c r="B19" s="24" t="s">
        <v>72</v>
      </c>
    </row>
    <row r="20" spans="1:2" x14ac:dyDescent="0.35">
      <c r="A20" s="70"/>
      <c r="B20" s="24" t="s">
        <v>97</v>
      </c>
    </row>
    <row r="21" spans="1:2" x14ac:dyDescent="0.35">
      <c r="A21" s="70"/>
      <c r="B21" s="24" t="s">
        <v>73</v>
      </c>
    </row>
    <row r="22" spans="1:2" x14ac:dyDescent="0.35">
      <c r="B22" s="24" t="s">
        <v>74</v>
      </c>
    </row>
    <row r="23" spans="1:2" x14ac:dyDescent="0.35">
      <c r="A23" s="70"/>
      <c r="B23" s="24" t="s">
        <v>75</v>
      </c>
    </row>
    <row r="24" spans="1:2" x14ac:dyDescent="0.35">
      <c r="A24" s="70"/>
    </row>
    <row r="25" spans="1:2" ht="29" x14ac:dyDescent="0.35">
      <c r="A25" s="70"/>
      <c r="B25" s="71" t="s">
        <v>76</v>
      </c>
    </row>
    <row r="26" spans="1:2" x14ac:dyDescent="0.35">
      <c r="A26" s="70"/>
      <c r="B26" s="24" t="s">
        <v>77</v>
      </c>
    </row>
    <row r="27" spans="1:2" x14ac:dyDescent="0.35">
      <c r="A27" s="70"/>
      <c r="B27" s="24" t="s">
        <v>78</v>
      </c>
    </row>
    <row r="28" spans="1:2" x14ac:dyDescent="0.35">
      <c r="A28" s="70"/>
      <c r="B28" s="24" t="s">
        <v>79</v>
      </c>
    </row>
    <row r="29" spans="1:2" x14ac:dyDescent="0.35">
      <c r="A29" s="70"/>
      <c r="B29" s="24" t="s">
        <v>80</v>
      </c>
    </row>
    <row r="30" spans="1:2" x14ac:dyDescent="0.35">
      <c r="A30" s="70"/>
      <c r="B30" s="24"/>
    </row>
    <row r="31" spans="1:2" x14ac:dyDescent="0.35">
      <c r="A31" s="70"/>
      <c r="B31" s="72" t="s">
        <v>98</v>
      </c>
    </row>
    <row r="32" spans="1:2" x14ac:dyDescent="0.35">
      <c r="A32" s="70"/>
      <c r="B32" s="24" t="s">
        <v>81</v>
      </c>
    </row>
    <row r="33" spans="1:17" x14ac:dyDescent="0.35">
      <c r="A33" s="70"/>
      <c r="B33" s="24" t="s">
        <v>99</v>
      </c>
    </row>
    <row r="34" spans="1:17" x14ac:dyDescent="0.35">
      <c r="A34" s="70"/>
      <c r="B34" s="73" t="s">
        <v>100</v>
      </c>
      <c r="C34" s="61"/>
      <c r="D34" s="61"/>
      <c r="E34" s="61"/>
      <c r="F34" s="61"/>
      <c r="G34" s="61"/>
      <c r="H34" s="61"/>
      <c r="I34" s="61"/>
      <c r="J34" s="61"/>
      <c r="K34" s="61"/>
      <c r="L34" s="61"/>
      <c r="M34" s="61"/>
      <c r="N34" s="61"/>
      <c r="O34" s="61"/>
      <c r="P34" s="61"/>
      <c r="Q34" s="61"/>
    </row>
    <row r="35" spans="1:17" x14ac:dyDescent="0.35">
      <c r="A35" s="70"/>
      <c r="B35" s="24"/>
    </row>
    <row r="36" spans="1:17" x14ac:dyDescent="0.35">
      <c r="A36" s="70" t="s">
        <v>82</v>
      </c>
      <c r="B36" s="8" t="s">
        <v>114</v>
      </c>
    </row>
    <row r="37" spans="1:17" x14ac:dyDescent="0.35">
      <c r="A37" s="70"/>
    </row>
    <row r="38" spans="1:17" ht="58" x14ac:dyDescent="0.35">
      <c r="A38" s="57" t="s">
        <v>83</v>
      </c>
      <c r="B38" s="66" t="s">
        <v>113</v>
      </c>
      <c r="C38" s="7"/>
      <c r="D38" s="7"/>
      <c r="E38" s="7"/>
      <c r="F38" s="7"/>
      <c r="G38" s="7"/>
      <c r="H38" s="7"/>
      <c r="I38" s="7"/>
      <c r="J38" s="7"/>
      <c r="K38" s="7"/>
      <c r="L38" s="7"/>
      <c r="M38" s="7"/>
      <c r="N38" s="7"/>
      <c r="O38" s="7"/>
      <c r="P38" s="7"/>
      <c r="Q38" s="7"/>
    </row>
    <row r="39" spans="1:17" x14ac:dyDescent="0.35">
      <c r="B39" s="48"/>
      <c r="C39" s="7"/>
      <c r="D39" s="7"/>
      <c r="E39" s="7"/>
      <c r="F39" s="7"/>
      <c r="G39" s="7"/>
      <c r="H39" s="7"/>
      <c r="I39" s="7"/>
      <c r="J39" s="7"/>
      <c r="K39" s="7"/>
      <c r="L39" s="7"/>
      <c r="M39" s="7"/>
      <c r="N39" s="7"/>
      <c r="O39" s="7"/>
      <c r="P39" s="7"/>
      <c r="Q39" s="7"/>
    </row>
    <row r="40" spans="1:17" ht="29" x14ac:dyDescent="0.35">
      <c r="A40" s="57" t="s">
        <v>84</v>
      </c>
      <c r="B40" s="74" t="s">
        <v>110</v>
      </c>
      <c r="C40" s="7"/>
      <c r="D40" s="7"/>
      <c r="E40" s="7"/>
      <c r="F40" s="7"/>
      <c r="G40" s="7"/>
      <c r="H40" s="7"/>
      <c r="I40" s="7"/>
      <c r="J40" s="7"/>
      <c r="K40" s="7"/>
      <c r="L40" s="7"/>
      <c r="M40" s="7"/>
      <c r="N40" s="7"/>
      <c r="O40" s="7"/>
      <c r="P40" s="7"/>
      <c r="Q40" s="7"/>
    </row>
    <row r="41" spans="1:17" x14ac:dyDescent="0.35">
      <c r="B41" s="48"/>
      <c r="C41" s="7"/>
      <c r="D41" s="7"/>
      <c r="E41" s="7"/>
      <c r="F41" s="7"/>
      <c r="G41" s="7"/>
      <c r="H41" s="7"/>
      <c r="I41" s="7"/>
      <c r="J41" s="7"/>
      <c r="K41" s="7"/>
      <c r="L41" s="7"/>
      <c r="M41" s="7"/>
      <c r="N41" s="7"/>
      <c r="O41" s="7"/>
      <c r="P41" s="7"/>
      <c r="Q41" s="7"/>
    </row>
    <row r="42" spans="1:17" ht="29" x14ac:dyDescent="0.35">
      <c r="B42" s="48" t="s">
        <v>85</v>
      </c>
      <c r="C42" s="7"/>
      <c r="D42" s="7"/>
      <c r="E42" s="7"/>
      <c r="F42" s="7"/>
      <c r="G42" s="7"/>
      <c r="H42" s="7"/>
      <c r="I42" s="7"/>
      <c r="J42" s="7"/>
      <c r="K42" s="7"/>
      <c r="L42" s="7"/>
      <c r="M42" s="7"/>
      <c r="N42" s="7"/>
      <c r="O42" s="7"/>
      <c r="P42" s="7"/>
      <c r="Q42" s="7"/>
    </row>
    <row r="43" spans="1:17" x14ac:dyDescent="0.35">
      <c r="B43" s="71"/>
      <c r="C43" s="7"/>
      <c r="D43" s="7"/>
      <c r="E43" s="7"/>
      <c r="F43" s="7"/>
      <c r="G43" s="7"/>
      <c r="H43" s="7"/>
      <c r="I43" s="7"/>
      <c r="J43" s="7"/>
      <c r="K43" s="7"/>
      <c r="L43" s="7"/>
      <c r="M43" s="7"/>
      <c r="N43" s="7"/>
      <c r="O43" s="7"/>
      <c r="P43" s="7"/>
      <c r="Q43" s="7"/>
    </row>
    <row r="44" spans="1:17" x14ac:dyDescent="0.35">
      <c r="A44" s="57" t="s">
        <v>86</v>
      </c>
      <c r="B44" s="48" t="s">
        <v>87</v>
      </c>
      <c r="C44" s="7"/>
      <c r="D44" s="7"/>
      <c r="E44" s="7"/>
      <c r="F44" s="7"/>
      <c r="G44" s="7"/>
      <c r="H44" s="7"/>
      <c r="I44" s="7"/>
      <c r="J44" s="7"/>
      <c r="K44" s="7"/>
      <c r="L44" s="7"/>
      <c r="M44" s="7"/>
      <c r="N44" s="7"/>
      <c r="O44" s="7"/>
      <c r="P44" s="7"/>
      <c r="Q44" s="7"/>
    </row>
    <row r="45" spans="1:17" x14ac:dyDescent="0.35">
      <c r="B45" s="48"/>
      <c r="C45" s="7"/>
      <c r="D45" s="7"/>
      <c r="E45" s="7"/>
      <c r="F45" s="7"/>
      <c r="G45" s="7"/>
      <c r="H45" s="7"/>
      <c r="I45" s="7"/>
      <c r="J45" s="7"/>
      <c r="K45" s="7"/>
      <c r="L45" s="7"/>
      <c r="M45" s="7"/>
      <c r="N45" s="7"/>
      <c r="O45" s="7"/>
      <c r="P45" s="7"/>
      <c r="Q45" s="7"/>
    </row>
    <row r="46" spans="1:17" x14ac:dyDescent="0.35">
      <c r="A46" s="57" t="s">
        <v>88</v>
      </c>
      <c r="B46" s="48" t="s">
        <v>101</v>
      </c>
      <c r="C46" s="7"/>
      <c r="D46" s="7"/>
      <c r="E46" s="7"/>
      <c r="F46" s="7"/>
      <c r="G46" s="7"/>
      <c r="H46" s="7"/>
      <c r="I46" s="7"/>
      <c r="J46" s="7"/>
      <c r="K46" s="7"/>
      <c r="L46" s="7"/>
      <c r="M46" s="7"/>
      <c r="N46" s="7"/>
      <c r="O46" s="7"/>
      <c r="P46" s="7"/>
      <c r="Q46" s="7"/>
    </row>
    <row r="47" spans="1:17" x14ac:dyDescent="0.35">
      <c r="A47" s="57"/>
      <c r="B47" s="71" t="s">
        <v>105</v>
      </c>
      <c r="C47" s="7"/>
      <c r="D47" s="7"/>
      <c r="E47" s="7"/>
      <c r="F47" s="7"/>
      <c r="G47" s="7"/>
      <c r="H47" s="7"/>
      <c r="I47" s="7"/>
      <c r="J47" s="7"/>
      <c r="K47" s="7"/>
      <c r="L47" s="7"/>
      <c r="M47" s="7"/>
      <c r="N47" s="7"/>
      <c r="O47" s="7"/>
      <c r="P47" s="7"/>
      <c r="Q47" s="7"/>
    </row>
    <row r="48" spans="1:17" x14ac:dyDescent="0.35">
      <c r="B48" s="71" t="s">
        <v>104</v>
      </c>
      <c r="C48" s="68"/>
      <c r="D48" s="7"/>
      <c r="E48" s="7"/>
      <c r="F48" s="7"/>
      <c r="G48" s="7"/>
      <c r="H48" s="7"/>
      <c r="I48" s="7"/>
      <c r="J48" s="7"/>
      <c r="K48" s="7"/>
      <c r="L48" s="7"/>
      <c r="M48" s="7"/>
      <c r="N48" s="7"/>
      <c r="O48" s="7"/>
      <c r="P48" s="7"/>
      <c r="Q48" s="7"/>
    </row>
    <row r="49" spans="1:17" x14ac:dyDescent="0.35">
      <c r="B49" s="48"/>
      <c r="C49" s="68"/>
      <c r="D49" s="7"/>
      <c r="E49" s="7"/>
      <c r="F49" s="7"/>
      <c r="G49" s="7"/>
      <c r="H49" s="7"/>
      <c r="I49" s="7"/>
      <c r="J49" s="7"/>
      <c r="K49" s="7"/>
      <c r="L49" s="7"/>
      <c r="M49" s="7"/>
      <c r="N49" s="7"/>
      <c r="O49" s="7"/>
      <c r="P49" s="7"/>
      <c r="Q49" s="7"/>
    </row>
    <row r="50" spans="1:17" x14ac:dyDescent="0.35">
      <c r="A50" s="57" t="s">
        <v>89</v>
      </c>
      <c r="B50" s="48" t="s">
        <v>102</v>
      </c>
      <c r="C50" s="7"/>
      <c r="D50" s="7"/>
      <c r="E50" s="7"/>
      <c r="F50" s="7"/>
      <c r="G50" s="7"/>
      <c r="H50" s="7"/>
      <c r="I50" s="7"/>
      <c r="J50" s="7"/>
      <c r="K50" s="7"/>
      <c r="L50" s="7"/>
      <c r="M50" s="7"/>
      <c r="N50" s="7"/>
      <c r="O50" s="7"/>
      <c r="P50" s="7"/>
      <c r="Q50" s="7"/>
    </row>
    <row r="51" spans="1:17" x14ac:dyDescent="0.35">
      <c r="A51" s="57"/>
      <c r="B51" s="71" t="s">
        <v>106</v>
      </c>
      <c r="C51" s="7"/>
      <c r="D51" s="7"/>
      <c r="E51" s="7"/>
      <c r="F51" s="7"/>
      <c r="G51" s="7"/>
      <c r="H51" s="7"/>
      <c r="I51" s="7"/>
      <c r="J51" s="7"/>
      <c r="K51" s="7"/>
      <c r="L51" s="7"/>
      <c r="M51" s="7"/>
      <c r="N51" s="7"/>
      <c r="O51" s="7"/>
      <c r="P51" s="7"/>
      <c r="Q51" s="7"/>
    </row>
    <row r="52" spans="1:17" x14ac:dyDescent="0.35">
      <c r="A52" s="57"/>
      <c r="B52" s="48"/>
      <c r="C52" s="7"/>
      <c r="D52" s="7"/>
      <c r="E52" s="7"/>
      <c r="F52" s="7"/>
      <c r="G52" s="7"/>
      <c r="H52" s="7"/>
      <c r="I52" s="7"/>
      <c r="J52" s="7"/>
      <c r="K52" s="7"/>
      <c r="L52" s="7"/>
      <c r="M52" s="7"/>
      <c r="N52" s="7"/>
      <c r="O52" s="7"/>
      <c r="P52" s="7"/>
      <c r="Q52" s="7"/>
    </row>
    <row r="53" spans="1:17" x14ac:dyDescent="0.35">
      <c r="A53" s="57" t="s">
        <v>90</v>
      </c>
      <c r="B53" s="48" t="s">
        <v>103</v>
      </c>
      <c r="C53" s="7"/>
      <c r="D53" s="7"/>
      <c r="E53" s="7"/>
      <c r="F53" s="7"/>
      <c r="G53" s="7"/>
      <c r="H53" s="7"/>
      <c r="I53" s="7"/>
      <c r="J53" s="7"/>
      <c r="K53" s="7"/>
      <c r="L53" s="7"/>
      <c r="M53" s="7"/>
      <c r="N53" s="7"/>
      <c r="O53" s="7"/>
      <c r="P53" s="7"/>
      <c r="Q53" s="7"/>
    </row>
    <row r="54" spans="1:17" x14ac:dyDescent="0.35">
      <c r="A54" s="57"/>
      <c r="B54" s="48"/>
      <c r="C54" s="7"/>
      <c r="D54" s="7"/>
      <c r="E54" s="7"/>
      <c r="F54" s="7"/>
      <c r="G54" s="7"/>
      <c r="H54" s="7"/>
      <c r="I54" s="7"/>
      <c r="J54" s="7"/>
      <c r="K54" s="7"/>
      <c r="L54" s="7"/>
      <c r="M54" s="7"/>
      <c r="N54" s="7"/>
      <c r="O54" s="7"/>
      <c r="P54" s="7"/>
      <c r="Q54" s="7"/>
    </row>
    <row r="55" spans="1:17" x14ac:dyDescent="0.35">
      <c r="A55" s="57" t="s">
        <v>91</v>
      </c>
      <c r="B55" s="8" t="s">
        <v>92</v>
      </c>
    </row>
    <row r="57" spans="1:17" ht="41.5" customHeight="1" x14ac:dyDescent="0.35">
      <c r="A57" s="57" t="s">
        <v>93</v>
      </c>
      <c r="B57" s="48" t="s">
        <v>94</v>
      </c>
      <c r="C57" s="69"/>
      <c r="D57" s="69"/>
      <c r="E57" s="69"/>
      <c r="F57" s="69"/>
      <c r="G57" s="69"/>
      <c r="H57" s="69"/>
      <c r="I57" s="69"/>
      <c r="J57" s="69"/>
      <c r="K57" s="69"/>
      <c r="L57" s="69"/>
      <c r="M57" s="69"/>
      <c r="N57" s="69"/>
      <c r="O57" s="69"/>
      <c r="P57" s="69"/>
      <c r="Q57" s="69"/>
    </row>
    <row r="59" spans="1:17" ht="29" x14ac:dyDescent="0.35">
      <c r="A59" s="57" t="s">
        <v>95</v>
      </c>
      <c r="B59" s="48" t="s">
        <v>107</v>
      </c>
    </row>
    <row r="61" spans="1:17" ht="29" x14ac:dyDescent="0.35">
      <c r="A61" s="57" t="s">
        <v>108</v>
      </c>
      <c r="B61" s="48" t="s">
        <v>109</v>
      </c>
    </row>
  </sheetData>
  <mergeCells count="3">
    <mergeCell ref="A2:A4"/>
    <mergeCell ref="B6:Q6"/>
    <mergeCell ref="B2: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FAAEE-CF7A-440B-9775-31CE79F45C1A}">
  <dimension ref="A1:J89"/>
  <sheetViews>
    <sheetView showGridLines="0" topLeftCell="B31" zoomScale="115" zoomScaleNormal="115" workbookViewId="0">
      <selection activeCell="G50" sqref="G50"/>
    </sheetView>
  </sheetViews>
  <sheetFormatPr defaultColWidth="8.81640625" defaultRowHeight="14.5" x14ac:dyDescent="0.35"/>
  <cols>
    <col min="1" max="1" width="2" customWidth="1"/>
    <col min="2" max="2" width="37.7265625" style="8" customWidth="1"/>
    <col min="3" max="3" width="16.7265625" style="8" customWidth="1"/>
    <col min="4" max="5" width="17.7265625" style="8" customWidth="1"/>
    <col min="6" max="6" width="2.26953125" style="8" customWidth="1"/>
    <col min="7" max="7" width="17.7265625" style="8" customWidth="1"/>
    <col min="8" max="8" width="25.26953125" style="8" bestFit="1" customWidth="1"/>
    <col min="9" max="9" width="44.1796875" style="8" customWidth="1"/>
    <col min="10" max="16384" width="8.81640625" style="8"/>
  </cols>
  <sheetData>
    <row r="1" spans="1:10" hidden="1" x14ac:dyDescent="0.35">
      <c r="J1" s="8" t="s">
        <v>27</v>
      </c>
    </row>
    <row r="2" spans="1:10" hidden="1" x14ac:dyDescent="0.35">
      <c r="J2" s="8" t="s">
        <v>28</v>
      </c>
    </row>
    <row r="3" spans="1:10" ht="24" customHeight="1" x14ac:dyDescent="0.35">
      <c r="B3" s="96" t="s">
        <v>56</v>
      </c>
      <c r="C3" s="96"/>
      <c r="D3" s="96"/>
      <c r="E3" s="96"/>
      <c r="F3" s="96"/>
      <c r="G3" s="96"/>
      <c r="H3" s="96"/>
      <c r="I3" s="96"/>
    </row>
    <row r="4" spans="1:10" ht="18.5" x14ac:dyDescent="0.35">
      <c r="B4" s="98" t="s">
        <v>0</v>
      </c>
      <c r="C4" s="98"/>
      <c r="D4" s="98"/>
      <c r="E4" s="98"/>
      <c r="F4" s="98"/>
      <c r="G4" s="98"/>
      <c r="H4" s="98"/>
      <c r="I4" s="98"/>
    </row>
    <row r="5" spans="1:10" ht="10.15" customHeight="1" thickBot="1" x14ac:dyDescent="0.4"/>
    <row r="6" spans="1:10" ht="15" thickBot="1" x14ac:dyDescent="0.4">
      <c r="B6" s="9" t="s">
        <v>1</v>
      </c>
      <c r="C6" s="9"/>
      <c r="D6" s="9"/>
      <c r="E6" s="9"/>
      <c r="F6" s="9"/>
      <c r="G6" s="10">
        <f>H41</f>
        <v>0</v>
      </c>
      <c r="H6" s="11"/>
      <c r="I6" s="9"/>
    </row>
    <row r="7" spans="1:10" ht="15" thickBot="1" x14ac:dyDescent="0.4">
      <c r="B7" s="9" t="s">
        <v>42</v>
      </c>
      <c r="C7" s="9"/>
      <c r="D7" s="9"/>
      <c r="E7" s="9"/>
      <c r="F7" s="9"/>
      <c r="G7" s="10">
        <f>H76</f>
        <v>0</v>
      </c>
      <c r="H7" s="11"/>
      <c r="I7" s="9"/>
    </row>
    <row r="8" spans="1:10" ht="15" thickBot="1" x14ac:dyDescent="0.4">
      <c r="B8" s="9" t="s">
        <v>43</v>
      </c>
      <c r="C8" s="9"/>
      <c r="D8" s="9"/>
      <c r="E8" s="9"/>
      <c r="F8" s="9"/>
      <c r="G8" s="10" t="e">
        <f>IF(G6&lt;G85,G6,G7)-H89</f>
        <v>#DIV/0!</v>
      </c>
      <c r="H8" s="11"/>
      <c r="I8" s="9"/>
    </row>
    <row r="9" spans="1:10" s="26" customFormat="1" x14ac:dyDescent="0.35">
      <c r="A9" s="1"/>
      <c r="B9" s="12"/>
      <c r="C9" s="12"/>
      <c r="D9" s="12"/>
      <c r="E9" s="12"/>
      <c r="F9" s="12"/>
      <c r="G9" s="13"/>
      <c r="H9" s="13"/>
      <c r="I9" s="12"/>
    </row>
    <row r="10" spans="1:10" s="77" customFormat="1" x14ac:dyDescent="0.35">
      <c r="A10" s="3"/>
      <c r="B10" s="14" t="s">
        <v>19</v>
      </c>
      <c r="C10" s="15"/>
      <c r="D10" s="15"/>
      <c r="E10" s="15"/>
      <c r="F10" s="15"/>
      <c r="G10" s="16" t="e">
        <f>IF((G6-G8)&gt;=0,G6-G8,0)</f>
        <v>#DIV/0!</v>
      </c>
      <c r="H10" s="16"/>
      <c r="I10" s="99" t="s">
        <v>131</v>
      </c>
    </row>
    <row r="11" spans="1:10" s="26" customFormat="1" x14ac:dyDescent="0.35">
      <c r="A11" s="1"/>
      <c r="B11" s="12"/>
      <c r="C11" s="12"/>
      <c r="D11" s="12"/>
      <c r="E11" s="12"/>
      <c r="F11" s="12"/>
      <c r="G11" s="13"/>
      <c r="H11" s="13"/>
      <c r="I11" s="99"/>
    </row>
    <row r="12" spans="1:10" hidden="1" x14ac:dyDescent="0.35"/>
    <row r="13" spans="1:10" ht="18.5" x14ac:dyDescent="0.35">
      <c r="B13" s="97" t="s">
        <v>38</v>
      </c>
      <c r="C13" s="97"/>
      <c r="D13" s="97"/>
      <c r="E13" s="97"/>
      <c r="F13" s="97"/>
      <c r="G13" s="97"/>
      <c r="H13" s="97"/>
      <c r="I13" s="97"/>
    </row>
    <row r="14" spans="1:10" ht="15" thickBot="1" x14ac:dyDescent="0.4">
      <c r="A14" s="59" t="s">
        <v>7</v>
      </c>
    </row>
    <row r="15" spans="1:10" ht="44" thickBot="1" x14ac:dyDescent="0.4">
      <c r="A15" s="2"/>
      <c r="B15" s="8" t="s">
        <v>51</v>
      </c>
      <c r="E15" s="8" t="s">
        <v>118</v>
      </c>
      <c r="G15" s="17">
        <v>0</v>
      </c>
      <c r="H15" s="18"/>
      <c r="I15" s="67" t="s">
        <v>129</v>
      </c>
    </row>
    <row r="16" spans="1:10" ht="15" thickBot="1" x14ac:dyDescent="0.4">
      <c r="A16" s="2"/>
      <c r="B16" s="8" t="s">
        <v>18</v>
      </c>
      <c r="E16" s="8" t="s">
        <v>50</v>
      </c>
      <c r="G16" s="17">
        <v>0</v>
      </c>
      <c r="H16" s="18"/>
    </row>
    <row r="17" spans="1:8" ht="15" thickBot="1" x14ac:dyDescent="0.4">
      <c r="A17" s="2"/>
      <c r="B17" s="8" t="s">
        <v>2</v>
      </c>
      <c r="E17" s="8" t="s">
        <v>124</v>
      </c>
      <c r="G17" s="17">
        <v>0</v>
      </c>
      <c r="H17" s="18"/>
    </row>
    <row r="18" spans="1:8" ht="15" thickBot="1" x14ac:dyDescent="0.4">
      <c r="A18" s="2"/>
      <c r="B18" s="8" t="s">
        <v>2</v>
      </c>
      <c r="E18" s="8" t="s">
        <v>125</v>
      </c>
      <c r="G18" s="17">
        <v>0</v>
      </c>
      <c r="H18" s="18"/>
    </row>
    <row r="19" spans="1:8" ht="15" thickBot="1" x14ac:dyDescent="0.4">
      <c r="A19" s="1"/>
      <c r="B19" s="8" t="s">
        <v>4</v>
      </c>
      <c r="E19" s="8" t="s">
        <v>52</v>
      </c>
      <c r="G19" s="17">
        <v>0</v>
      </c>
      <c r="H19" s="18"/>
    </row>
    <row r="20" spans="1:8" ht="15" thickBot="1" x14ac:dyDescent="0.4">
      <c r="A20" s="1"/>
      <c r="B20" s="8" t="s">
        <v>3</v>
      </c>
      <c r="E20" s="8" t="s">
        <v>52</v>
      </c>
      <c r="G20" s="17">
        <v>0</v>
      </c>
      <c r="H20" s="18"/>
    </row>
    <row r="21" spans="1:8" ht="10.15" customHeight="1" thickBot="1" x14ac:dyDescent="0.4"/>
    <row r="22" spans="1:8" ht="15" thickBot="1" x14ac:dyDescent="0.4">
      <c r="B22" s="8" t="s">
        <v>5</v>
      </c>
      <c r="G22" s="19"/>
      <c r="H22" s="20">
        <f>SUM(G15:G21)</f>
        <v>0</v>
      </c>
    </row>
    <row r="23" spans="1:8" ht="10.15" customHeight="1" x14ac:dyDescent="0.35"/>
    <row r="24" spans="1:8" ht="15" thickBot="1" x14ac:dyDescent="0.4">
      <c r="A24" s="59" t="s">
        <v>6</v>
      </c>
    </row>
    <row r="25" spans="1:8" ht="33" customHeight="1" thickBot="1" x14ac:dyDescent="0.4">
      <c r="B25" s="101" t="s">
        <v>119</v>
      </c>
      <c r="C25" s="101"/>
      <c r="E25" s="8" t="s">
        <v>52</v>
      </c>
      <c r="G25" s="17">
        <v>0</v>
      </c>
      <c r="H25" s="18"/>
    </row>
    <row r="26" spans="1:8" ht="15" thickBot="1" x14ac:dyDescent="0.4">
      <c r="B26" s="8" t="s">
        <v>96</v>
      </c>
      <c r="E26" s="8" t="s">
        <v>52</v>
      </c>
      <c r="G26" s="17">
        <v>0</v>
      </c>
      <c r="H26" s="18"/>
    </row>
    <row r="27" spans="1:8" ht="15" thickBot="1" x14ac:dyDescent="0.4">
      <c r="B27" s="8" t="s">
        <v>9</v>
      </c>
      <c r="E27" s="8" t="s">
        <v>53</v>
      </c>
      <c r="G27" s="17">
        <v>0</v>
      </c>
      <c r="H27" s="18"/>
    </row>
    <row r="28" spans="1:8" ht="10.15" customHeight="1" thickBot="1" x14ac:dyDescent="0.4"/>
    <row r="29" spans="1:8" ht="15" thickBot="1" x14ac:dyDescent="0.4">
      <c r="B29" s="8" t="s">
        <v>10</v>
      </c>
      <c r="G29" s="19"/>
      <c r="H29" s="20">
        <f>SUM(G25:G27)</f>
        <v>0</v>
      </c>
    </row>
    <row r="30" spans="1:8" ht="10.15" customHeight="1" thickBot="1" x14ac:dyDescent="0.4"/>
    <row r="31" spans="1:8" ht="15" thickBot="1" x14ac:dyDescent="0.4">
      <c r="B31" s="8" t="s">
        <v>11</v>
      </c>
      <c r="G31" s="21"/>
      <c r="H31" s="22">
        <f>SUM(H22-H29)</f>
        <v>0</v>
      </c>
    </row>
    <row r="32" spans="1:8" ht="10.15" customHeight="1" x14ac:dyDescent="0.35">
      <c r="G32" s="23"/>
      <c r="H32" s="23"/>
    </row>
    <row r="33" spans="1:9" x14ac:dyDescent="0.35">
      <c r="B33" s="24" t="s">
        <v>41</v>
      </c>
      <c r="C33" s="25"/>
      <c r="D33" s="25"/>
      <c r="E33" s="25"/>
      <c r="F33" s="25"/>
      <c r="H33" s="8">
        <v>12</v>
      </c>
    </row>
    <row r="34" spans="1:9" ht="15" thickBot="1" x14ac:dyDescent="0.4"/>
    <row r="35" spans="1:9" ht="15" thickBot="1" x14ac:dyDescent="0.4">
      <c r="B35" s="26" t="s">
        <v>12</v>
      </c>
      <c r="C35" s="26"/>
      <c r="D35" s="26"/>
      <c r="E35" s="26"/>
      <c r="F35" s="26"/>
      <c r="G35" s="27"/>
      <c r="H35" s="28">
        <f>H31/H33</f>
        <v>0</v>
      </c>
    </row>
    <row r="36" spans="1:9" hidden="1" x14ac:dyDescent="0.35"/>
    <row r="37" spans="1:9" hidden="1" x14ac:dyDescent="0.35">
      <c r="B37" s="25" t="s">
        <v>14</v>
      </c>
      <c r="C37" s="25"/>
      <c r="D37" s="25"/>
      <c r="E37" s="25"/>
      <c r="F37" s="25"/>
      <c r="H37" s="8">
        <v>2.5</v>
      </c>
    </row>
    <row r="38" spans="1:9" ht="10.15" customHeight="1" x14ac:dyDescent="0.35">
      <c r="B38" s="25"/>
      <c r="C38" s="25"/>
      <c r="D38" s="25"/>
      <c r="E38" s="25"/>
      <c r="F38" s="25"/>
    </row>
    <row r="39" spans="1:9" ht="18.5" x14ac:dyDescent="0.35">
      <c r="B39" s="97" t="s">
        <v>13</v>
      </c>
      <c r="C39" s="97"/>
      <c r="D39" s="97"/>
      <c r="E39" s="97"/>
      <c r="F39" s="97"/>
      <c r="G39" s="97"/>
      <c r="H39" s="97"/>
      <c r="I39" s="97"/>
    </row>
    <row r="40" spans="1:9" ht="10.15" customHeight="1" thickBot="1" x14ac:dyDescent="0.4"/>
    <row r="41" spans="1:9" ht="15" thickBot="1" x14ac:dyDescent="0.4">
      <c r="B41" s="8" t="s">
        <v>128</v>
      </c>
      <c r="G41" s="21"/>
      <c r="H41" s="22">
        <f>H35*H37</f>
        <v>0</v>
      </c>
    </row>
    <row r="42" spans="1:9" ht="15" thickBot="1" x14ac:dyDescent="0.4">
      <c r="G42" s="23"/>
      <c r="H42" s="86"/>
    </row>
    <row r="43" spans="1:9" ht="15" thickBot="1" x14ac:dyDescent="0.4">
      <c r="B43" s="83" t="s">
        <v>127</v>
      </c>
      <c r="H43" s="87">
        <v>0</v>
      </c>
    </row>
    <row r="44" spans="1:9" ht="15" thickBot="1" x14ac:dyDescent="0.4">
      <c r="B44" s="84" t="s">
        <v>130</v>
      </c>
      <c r="H44" s="85"/>
    </row>
    <row r="45" spans="1:9" ht="15" thickBot="1" x14ac:dyDescent="0.4">
      <c r="E45" s="95" t="s">
        <v>123</v>
      </c>
      <c r="F45" s="95"/>
      <c r="G45" s="95"/>
      <c r="H45" s="22">
        <f>H41+H43</f>
        <v>0</v>
      </c>
    </row>
    <row r="47" spans="1:9" ht="18.5" x14ac:dyDescent="0.35">
      <c r="B47" s="97" t="s">
        <v>16</v>
      </c>
      <c r="C47" s="97"/>
      <c r="D47" s="97"/>
      <c r="E47" s="97"/>
      <c r="F47" s="97"/>
      <c r="G47" s="97"/>
      <c r="H47" s="97"/>
      <c r="I47" s="97"/>
    </row>
    <row r="48" spans="1:9" s="26" customFormat="1" ht="10.15" customHeight="1" x14ac:dyDescent="0.35">
      <c r="A48" s="1"/>
      <c r="B48" s="29"/>
      <c r="C48" s="29"/>
      <c r="D48" s="29"/>
      <c r="E48" s="29"/>
      <c r="F48" s="29"/>
      <c r="G48" s="29"/>
      <c r="H48" s="29"/>
      <c r="I48" s="29"/>
    </row>
    <row r="49" spans="1:9" ht="15" thickBot="1" x14ac:dyDescent="0.4">
      <c r="A49" s="59" t="s">
        <v>30</v>
      </c>
      <c r="B49" s="26"/>
      <c r="C49" s="26"/>
      <c r="D49" s="26"/>
      <c r="E49" s="26"/>
      <c r="F49" s="26"/>
      <c r="G49" s="26"/>
      <c r="H49" s="26"/>
      <c r="I49" s="26"/>
    </row>
    <row r="50" spans="1:9" ht="15" thickBot="1" x14ac:dyDescent="0.4">
      <c r="B50" s="26" t="s">
        <v>20</v>
      </c>
      <c r="C50" s="26"/>
      <c r="D50" s="26"/>
      <c r="E50" s="26" t="s">
        <v>54</v>
      </c>
      <c r="F50" s="26"/>
      <c r="G50" s="30"/>
      <c r="H50" s="31"/>
      <c r="I50" s="26" t="s">
        <v>22</v>
      </c>
    </row>
    <row r="51" spans="1:9" ht="15" thickBot="1" x14ac:dyDescent="0.4">
      <c r="B51" s="26" t="s">
        <v>21</v>
      </c>
      <c r="C51" s="26"/>
      <c r="D51" s="26"/>
      <c r="E51" s="26" t="s">
        <v>54</v>
      </c>
      <c r="F51" s="26"/>
      <c r="G51" s="17">
        <v>0</v>
      </c>
      <c r="H51" s="32"/>
      <c r="I51" s="26" t="s">
        <v>22</v>
      </c>
    </row>
    <row r="52" spans="1:9" x14ac:dyDescent="0.35">
      <c r="B52" s="26" t="s">
        <v>126</v>
      </c>
      <c r="C52" s="26"/>
      <c r="D52" s="26"/>
      <c r="E52" s="26"/>
      <c r="F52" s="26"/>
      <c r="G52" s="88"/>
      <c r="H52" s="32"/>
      <c r="I52" s="26" t="s">
        <v>22</v>
      </c>
    </row>
    <row r="53" spans="1:9" ht="10.15" customHeight="1" thickBot="1" x14ac:dyDescent="0.4">
      <c r="B53" s="26"/>
      <c r="C53" s="26"/>
      <c r="D53" s="26"/>
      <c r="E53" s="26"/>
      <c r="F53" s="26"/>
      <c r="G53" s="26"/>
      <c r="H53" s="26"/>
      <c r="I53" s="26"/>
    </row>
    <row r="54" spans="1:9" ht="15" thickBot="1" x14ac:dyDescent="0.4">
      <c r="B54" s="26" t="s">
        <v>4</v>
      </c>
      <c r="C54" s="26"/>
      <c r="D54" s="26"/>
      <c r="E54" s="26" t="s">
        <v>54</v>
      </c>
      <c r="F54" s="26"/>
      <c r="G54" s="17">
        <v>0</v>
      </c>
      <c r="H54" s="32"/>
      <c r="I54" s="26" t="s">
        <v>22</v>
      </c>
    </row>
    <row r="55" spans="1:9" ht="15" thickBot="1" x14ac:dyDescent="0.4">
      <c r="B55" s="26" t="s">
        <v>3</v>
      </c>
      <c r="C55" s="26"/>
      <c r="D55" s="26"/>
      <c r="E55" s="26" t="s">
        <v>54</v>
      </c>
      <c r="F55" s="26"/>
      <c r="G55" s="17">
        <v>0</v>
      </c>
      <c r="H55" s="32"/>
      <c r="I55" s="26" t="s">
        <v>22</v>
      </c>
    </row>
    <row r="56" spans="1:9" ht="10.15" customHeight="1" thickBot="1" x14ac:dyDescent="0.4">
      <c r="B56" s="26"/>
      <c r="C56" s="26"/>
      <c r="D56" s="26"/>
      <c r="E56" s="26"/>
      <c r="F56" s="26"/>
      <c r="G56" s="26"/>
      <c r="H56" s="26"/>
      <c r="I56" s="26"/>
    </row>
    <row r="57" spans="1:9" ht="15" thickBot="1" x14ac:dyDescent="0.4">
      <c r="B57" s="26" t="s">
        <v>5</v>
      </c>
      <c r="C57" s="26"/>
      <c r="D57" s="26"/>
      <c r="E57" s="26"/>
      <c r="F57" s="26"/>
      <c r="G57" s="33"/>
      <c r="H57" s="34">
        <f>SUM($G$50:$G$55)</f>
        <v>0</v>
      </c>
      <c r="I57" s="26"/>
    </row>
    <row r="58" spans="1:9" ht="10.15" customHeight="1" x14ac:dyDescent="0.35">
      <c r="B58" s="26"/>
      <c r="C58" s="26"/>
      <c r="D58" s="26"/>
      <c r="E58" s="26"/>
      <c r="F58" s="26"/>
      <c r="G58" s="26"/>
      <c r="H58" s="26"/>
      <c r="I58" s="26"/>
    </row>
    <row r="59" spans="1:9" ht="15" thickBot="1" x14ac:dyDescent="0.4">
      <c r="A59" s="2" t="s">
        <v>6</v>
      </c>
      <c r="B59" s="26"/>
      <c r="C59" s="26"/>
      <c r="D59" s="26"/>
      <c r="E59" s="26"/>
      <c r="F59" s="26"/>
      <c r="G59" s="26"/>
      <c r="H59" s="26"/>
      <c r="I59" s="26"/>
    </row>
    <row r="60" spans="1:9" ht="51" customHeight="1" thickBot="1" x14ac:dyDescent="0.4">
      <c r="B60" s="100" t="s">
        <v>121</v>
      </c>
      <c r="C60" s="100"/>
      <c r="D60" s="26"/>
      <c r="E60" s="26" t="s">
        <v>54</v>
      </c>
      <c r="F60" s="26"/>
      <c r="G60" s="17">
        <v>0</v>
      </c>
      <c r="H60" s="76"/>
      <c r="I60" s="35"/>
    </row>
    <row r="61" spans="1:9" ht="29.5" thickBot="1" x14ac:dyDescent="0.4">
      <c r="B61" s="75"/>
      <c r="C61" s="75"/>
      <c r="D61" s="26"/>
      <c r="E61" s="26"/>
      <c r="F61" s="26"/>
      <c r="G61" s="36"/>
      <c r="H61" s="37">
        <f>(G60/52)*8</f>
        <v>0</v>
      </c>
      <c r="I61" s="35" t="s">
        <v>117</v>
      </c>
    </row>
    <row r="62" spans="1:9" ht="15" thickBot="1" x14ac:dyDescent="0.4">
      <c r="B62" s="26" t="s">
        <v>8</v>
      </c>
      <c r="C62" s="26"/>
      <c r="D62" s="26"/>
      <c r="E62" s="26" t="s">
        <v>54</v>
      </c>
      <c r="F62" s="26"/>
      <c r="G62" s="17">
        <v>0</v>
      </c>
      <c r="H62" s="32"/>
      <c r="I62" s="26"/>
    </row>
    <row r="63" spans="1:9" ht="15" thickBot="1" x14ac:dyDescent="0.4">
      <c r="B63" s="26" t="s">
        <v>9</v>
      </c>
      <c r="C63" s="26"/>
      <c r="D63" s="26"/>
      <c r="E63" s="26" t="s">
        <v>54</v>
      </c>
      <c r="F63" s="26"/>
      <c r="G63" s="17">
        <v>0</v>
      </c>
      <c r="H63" s="32"/>
      <c r="I63" s="26"/>
    </row>
    <row r="64" spans="1:9" ht="10.15" customHeight="1" thickBot="1" x14ac:dyDescent="0.4">
      <c r="B64" s="26"/>
      <c r="C64" s="26"/>
      <c r="D64" s="26"/>
      <c r="E64" s="26"/>
      <c r="F64" s="26"/>
      <c r="G64" s="26"/>
      <c r="H64" s="26"/>
      <c r="I64" s="26"/>
    </row>
    <row r="65" spans="2:9" ht="15" thickBot="1" x14ac:dyDescent="0.4">
      <c r="B65" s="26" t="s">
        <v>10</v>
      </c>
      <c r="C65" s="26"/>
      <c r="D65" s="26"/>
      <c r="E65" s="26"/>
      <c r="F65" s="26"/>
      <c r="G65" s="36"/>
      <c r="H65" s="37">
        <f>H61+SUM($G$62:$G$63)</f>
        <v>0</v>
      </c>
      <c r="I65" s="26"/>
    </row>
    <row r="66" spans="2:9" ht="10.15" customHeight="1" thickBot="1" x14ac:dyDescent="0.4">
      <c r="B66" s="26"/>
      <c r="C66" s="26"/>
      <c r="D66" s="26"/>
      <c r="E66" s="26"/>
      <c r="F66" s="26"/>
      <c r="G66" s="26"/>
      <c r="H66" s="26"/>
      <c r="I66" s="26"/>
    </row>
    <row r="67" spans="2:9" ht="15" thickBot="1" x14ac:dyDescent="0.4">
      <c r="B67" s="26" t="s">
        <v>11</v>
      </c>
      <c r="C67" s="26"/>
      <c r="D67" s="26"/>
      <c r="E67" s="26"/>
      <c r="F67" s="26"/>
      <c r="G67" s="33"/>
      <c r="H67" s="34">
        <f>H57-H65</f>
        <v>0</v>
      </c>
      <c r="I67" s="26"/>
    </row>
    <row r="68" spans="2:9" x14ac:dyDescent="0.35">
      <c r="B68" s="26"/>
      <c r="C68" s="26"/>
      <c r="D68" s="26"/>
      <c r="E68" s="26"/>
      <c r="F68" s="26"/>
      <c r="G68" s="26"/>
      <c r="H68" s="26"/>
      <c r="I68" s="26"/>
    </row>
    <row r="69" spans="2:9" x14ac:dyDescent="0.35">
      <c r="B69" s="26"/>
      <c r="C69" s="26"/>
      <c r="D69" s="26"/>
      <c r="E69" s="26"/>
      <c r="F69" s="26"/>
      <c r="G69" s="26"/>
      <c r="H69" s="26"/>
      <c r="I69" s="26"/>
    </row>
    <row r="70" spans="2:9" ht="44.5" customHeight="1" thickBot="1" x14ac:dyDescent="0.4">
      <c r="B70" s="26"/>
      <c r="C70" s="60" t="s">
        <v>55</v>
      </c>
      <c r="D70" s="4"/>
      <c r="E70" s="4"/>
      <c r="F70" s="26"/>
      <c r="G70" s="5"/>
      <c r="H70" s="5" t="s">
        <v>29</v>
      </c>
      <c r="I70" s="6" t="s">
        <v>47</v>
      </c>
    </row>
    <row r="71" spans="2:9" ht="15" thickBot="1" x14ac:dyDescent="0.4">
      <c r="B71" s="26" t="s">
        <v>23</v>
      </c>
      <c r="C71" s="38">
        <v>0</v>
      </c>
      <c r="D71" s="39"/>
      <c r="E71" s="26"/>
      <c r="F71" s="26"/>
      <c r="G71" s="36"/>
      <c r="H71" s="37">
        <f>IF(I71="yes",C71*2,0)</f>
        <v>0</v>
      </c>
      <c r="I71" s="40" t="s">
        <v>27</v>
      </c>
    </row>
    <row r="72" spans="2:9" ht="15" thickBot="1" x14ac:dyDescent="0.4">
      <c r="B72" s="26" t="s">
        <v>24</v>
      </c>
      <c r="C72" s="38">
        <v>0</v>
      </c>
      <c r="D72" s="39"/>
      <c r="E72" s="26"/>
      <c r="F72" s="26"/>
      <c r="G72" s="36"/>
      <c r="H72" s="37">
        <f t="shared" ref="H72:H73" si="0">IF(I72="yes",C72*2,0)</f>
        <v>0</v>
      </c>
      <c r="I72" s="40" t="s">
        <v>27</v>
      </c>
    </row>
    <row r="73" spans="2:9" ht="15" thickBot="1" x14ac:dyDescent="0.4">
      <c r="B73" s="26" t="s">
        <v>25</v>
      </c>
      <c r="C73" s="38">
        <v>0</v>
      </c>
      <c r="D73" s="39" t="s">
        <v>48</v>
      </c>
      <c r="E73" s="39"/>
      <c r="F73" s="26"/>
      <c r="G73" s="36"/>
      <c r="H73" s="37">
        <f t="shared" si="0"/>
        <v>0</v>
      </c>
      <c r="I73" s="40" t="s">
        <v>27</v>
      </c>
    </row>
    <row r="74" spans="2:9" ht="15" thickBot="1" x14ac:dyDescent="0.4">
      <c r="B74" s="26" t="s">
        <v>26</v>
      </c>
      <c r="C74" s="26"/>
      <c r="D74" s="26"/>
      <c r="E74" s="26"/>
      <c r="F74" s="26"/>
      <c r="G74" s="33"/>
      <c r="H74" s="34">
        <f>SUM(H71:H73)</f>
        <v>0</v>
      </c>
      <c r="I74" s="26"/>
    </row>
    <row r="75" spans="2:9" ht="10.15" customHeight="1" thickBot="1" x14ac:dyDescent="0.4">
      <c r="B75" s="26"/>
      <c r="C75" s="26"/>
      <c r="D75" s="26"/>
      <c r="E75" s="26"/>
      <c r="F75" s="26"/>
      <c r="G75" s="26"/>
      <c r="H75" s="26"/>
      <c r="I75" s="26"/>
    </row>
    <row r="76" spans="2:9" ht="15" thickBot="1" x14ac:dyDescent="0.4">
      <c r="B76" s="26" t="s">
        <v>17</v>
      </c>
      <c r="C76" s="26"/>
      <c r="D76" s="26"/>
      <c r="E76" s="26"/>
      <c r="F76" s="26"/>
      <c r="G76" s="33"/>
      <c r="H76" s="34">
        <f>H67+H74</f>
        <v>0</v>
      </c>
      <c r="I76" s="26"/>
    </row>
    <row r="77" spans="2:9" ht="10.15" customHeight="1" x14ac:dyDescent="0.35"/>
    <row r="78" spans="2:9" ht="18.5" x14ac:dyDescent="0.35">
      <c r="B78" s="97" t="s">
        <v>15</v>
      </c>
      <c r="C78" s="97"/>
      <c r="D78" s="97"/>
      <c r="E78" s="97"/>
      <c r="F78" s="97"/>
      <c r="G78" s="97"/>
      <c r="H78" s="97"/>
      <c r="I78" s="97"/>
    </row>
    <row r="79" spans="2:9" ht="18.5" x14ac:dyDescent="0.35">
      <c r="B79" s="29"/>
      <c r="C79" s="62" t="s">
        <v>36</v>
      </c>
      <c r="D79" s="62" t="s">
        <v>32</v>
      </c>
      <c r="E79" s="62" t="s">
        <v>33</v>
      </c>
      <c r="F79" s="29"/>
      <c r="G79" s="29"/>
      <c r="H79" s="29"/>
      <c r="I79" s="29"/>
    </row>
    <row r="80" spans="2:9" ht="15" thickBot="1" x14ac:dyDescent="0.4">
      <c r="C80" s="41" t="s">
        <v>37</v>
      </c>
      <c r="D80" s="41" t="s">
        <v>34</v>
      </c>
      <c r="E80" s="41" t="s">
        <v>35</v>
      </c>
      <c r="G80" s="42"/>
      <c r="H80" s="42"/>
      <c r="I80" s="43" t="s">
        <v>45</v>
      </c>
    </row>
    <row r="81" spans="2:9" ht="15" thickBot="1" x14ac:dyDescent="0.4">
      <c r="B81" s="8" t="s">
        <v>31</v>
      </c>
      <c r="C81" s="44">
        <v>0</v>
      </c>
      <c r="D81" s="44">
        <v>0</v>
      </c>
      <c r="E81" s="44">
        <v>0</v>
      </c>
      <c r="G81" s="63" t="str">
        <f>IF(D82=G84,D79,E79)</f>
        <v>Option 1</v>
      </c>
      <c r="H81" s="45"/>
    </row>
    <row r="82" spans="2:9" ht="15" thickBot="1" x14ac:dyDescent="0.4">
      <c r="B82" s="8" t="s">
        <v>39</v>
      </c>
      <c r="C82" s="82"/>
      <c r="D82" s="81">
        <f>IFERROR(IF((C81/D81)&gt;100%,100%,(C81/D81)),0)</f>
        <v>0</v>
      </c>
      <c r="E82" s="81">
        <f>IFERROR(IF((C81/E81)&gt;100%,100%,C81/E81),0)</f>
        <v>0</v>
      </c>
      <c r="G82" s="46"/>
      <c r="H82" s="45"/>
    </row>
    <row r="83" spans="2:9" ht="115.9" customHeight="1" thickBot="1" x14ac:dyDescent="0.4">
      <c r="B83" s="58" t="s">
        <v>49</v>
      </c>
      <c r="C83" s="92" t="s">
        <v>122</v>
      </c>
      <c r="D83" s="93"/>
      <c r="E83" s="94"/>
      <c r="G83" s="47">
        <v>0</v>
      </c>
      <c r="H83" s="45"/>
      <c r="I83" s="64" t="s">
        <v>57</v>
      </c>
    </row>
    <row r="84" spans="2:9" ht="15" thickBot="1" x14ac:dyDescent="0.4">
      <c r="B84" s="58" t="s">
        <v>40</v>
      </c>
      <c r="G84" s="78">
        <f>IF(D82&gt;E82,D82,E82)</f>
        <v>0</v>
      </c>
      <c r="H84" s="49"/>
    </row>
    <row r="85" spans="2:9" ht="15" thickBot="1" x14ac:dyDescent="0.4">
      <c r="B85" s="50" t="s">
        <v>44</v>
      </c>
      <c r="C85" s="51"/>
      <c r="D85" s="51"/>
      <c r="E85" s="51"/>
      <c r="F85" s="51"/>
      <c r="G85" s="51"/>
      <c r="H85" s="52">
        <f>(H76*G84)-G83</f>
        <v>0</v>
      </c>
    </row>
    <row r="86" spans="2:9" ht="15" thickBot="1" x14ac:dyDescent="0.4"/>
    <row r="87" spans="2:9" ht="15" thickBot="1" x14ac:dyDescent="0.4">
      <c r="B87" s="65" t="s">
        <v>46</v>
      </c>
      <c r="C87" s="51"/>
      <c r="D87" s="51"/>
      <c r="E87" s="51"/>
      <c r="F87" s="51"/>
      <c r="G87" s="51"/>
      <c r="H87" s="53" t="e">
        <f>IF((H67/H76)&gt;=0.75,"PASS","ADDITIONAL REVIEW")</f>
        <v>#DIV/0!</v>
      </c>
    </row>
    <row r="88" spans="2:9" ht="15" thickBot="1" x14ac:dyDescent="0.4"/>
    <row r="89" spans="2:9" ht="15" thickBot="1" x14ac:dyDescent="0.4">
      <c r="B89" s="50" t="s">
        <v>120</v>
      </c>
      <c r="C89" s="79"/>
      <c r="D89" s="79"/>
      <c r="E89" s="79"/>
      <c r="F89" s="79"/>
      <c r="G89" s="79"/>
      <c r="H89" s="80" t="e">
        <f>IF(H87="PASS",0,H74-(H76*0.25))</f>
        <v>#DIV/0!</v>
      </c>
    </row>
  </sheetData>
  <protectedRanges>
    <protectedRange sqref="G54:G55" name="Range11"/>
    <protectedRange sqref="G25:G27" name="Range2"/>
    <protectedRange sqref="G15:G20" name="Range1"/>
    <protectedRange sqref="H43" name="Range3"/>
    <protectedRange sqref="G50:G51" name="Range4"/>
    <protectedRange sqref="G60" name="Range5"/>
    <protectedRange sqref="G62:G63" name="Range6"/>
    <protectedRange sqref="C71:C73" name="Range7"/>
    <protectedRange sqref="I71:I73" name="Range8"/>
    <protectedRange sqref="C81:E81" name="Range9"/>
    <protectedRange sqref="G83" name="Range10"/>
  </protectedRanges>
  <mergeCells count="11">
    <mergeCell ref="C83:E83"/>
    <mergeCell ref="E45:G45"/>
    <mergeCell ref="B3:I3"/>
    <mergeCell ref="B78:I78"/>
    <mergeCell ref="B4:I4"/>
    <mergeCell ref="B13:I13"/>
    <mergeCell ref="B39:I39"/>
    <mergeCell ref="B47:I47"/>
    <mergeCell ref="I10:I11"/>
    <mergeCell ref="B60:C60"/>
    <mergeCell ref="B25:C25"/>
  </mergeCells>
  <dataValidations count="1">
    <dataValidation type="list" allowBlank="1" showInputMessage="1" showErrorMessage="1" sqref="I71:I73" xr:uid="{D6E1F6AE-31C7-425B-A9B1-5B7BDF217459}">
      <formula1>$J$1:$J$2</formula1>
    </dataValidation>
  </dataValidations>
  <hyperlinks>
    <hyperlink ref="A14" location="Instructions!B10" display="Wage Qualifier" xr:uid="{68D5E6B5-1B3B-424E-8BDF-9A0AD4DF2AD3}"/>
    <hyperlink ref="A24" location="Instructions!B19" display="Adjustment/ Reductions:" xr:uid="{D07D88F5-F1CA-46B4-8CFB-FE5B79BD9058}"/>
    <hyperlink ref="A49" location="Instructions!B25" display="Estimated Wage Calculation for Eligible Period:" xr:uid="{3B46AFD0-881B-4DA6-85D6-7D763F5B8CB4}"/>
    <hyperlink ref="C70" location="Instructions!B40" display="Borrower Estimated Monthly Expenses" xr:uid="{1D80AB04-556D-4882-81CD-A6EEA496A56A}"/>
    <hyperlink ref="C79" location="Instructions!A44" display="Covered Period" xr:uid="{BC18998A-1C13-42D1-A56A-A80CA8B15207}"/>
    <hyperlink ref="D79" location="Instructions!A46" display="Option 1" xr:uid="{63A41BA9-FEA4-47B0-9C73-8BA9F6F1136A}"/>
    <hyperlink ref="E79" location="Instructions!A50" display="Option 2" xr:uid="{A4439874-2618-41F7-8C46-BEF81DA030F3}"/>
    <hyperlink ref="G81" location="Instructions!A53" display="Instructions!A53" xr:uid="{6099EB63-6CE5-4346-8E64-B9921461104B}"/>
    <hyperlink ref="B84" location="Instructions!A55" display="Forgiveness % Allowed:" xr:uid="{0B1CE822-D933-4E32-8192-9D91A8FFA05C}"/>
    <hyperlink ref="B83" location="Instructions!A57" display="Salary Reduction" xr:uid="{6913906A-F827-44D9-BFFE-0BA9619A210F}"/>
    <hyperlink ref="I83" location="Instructions!A57" display="Employee salary reduction - any employee earning less than $100,000 AND salary reduced by more than 25%.  Need combined salary reduction for the amount in excess of 25% for all employees meeting this criteria (see instruction)" xr:uid="{47515D9B-9260-4209-B9EE-A462F88557AA}"/>
    <hyperlink ref="B87" location="Instructions!A61" display="Payroll compliance check" xr:uid="{15296EDE-FE83-4CDE-A09B-1CFD4445B4FA}"/>
  </hyperlinks>
  <pageMargins left="0.7" right="0.7" top="0.75" bottom="0.75" header="0.3" footer="0.3"/>
  <pageSetup scale="60" orientation="landscape" r:id="rId1"/>
  <rowBreaks count="1" manualBreakCount="1">
    <brk id="46"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1A71E-B9CA-46ED-8F92-FDE5B37D45FB}">
  <dimension ref="A1:J89"/>
  <sheetViews>
    <sheetView showGridLines="0" tabSelected="1" topLeftCell="B3" zoomScale="115" zoomScaleNormal="115" workbookViewId="0">
      <selection activeCell="G21" sqref="G21"/>
    </sheetView>
  </sheetViews>
  <sheetFormatPr defaultColWidth="8.81640625" defaultRowHeight="14.5" x14ac:dyDescent="0.35"/>
  <cols>
    <col min="1" max="1" width="2" customWidth="1"/>
    <col min="2" max="2" width="37.7265625" style="8" customWidth="1"/>
    <col min="3" max="3" width="16.7265625" style="8" customWidth="1"/>
    <col min="4" max="5" width="17.7265625" style="8" customWidth="1"/>
    <col min="6" max="6" width="2.26953125" style="8" customWidth="1"/>
    <col min="7" max="7" width="17.7265625" style="8" customWidth="1"/>
    <col min="8" max="8" width="25.26953125" style="8" bestFit="1" customWidth="1"/>
    <col min="9" max="9" width="44.1796875" style="8" customWidth="1"/>
    <col min="10" max="16384" width="8.81640625" style="8"/>
  </cols>
  <sheetData>
    <row r="1" spans="1:10" hidden="1" x14ac:dyDescent="0.35">
      <c r="J1" s="8" t="s">
        <v>27</v>
      </c>
    </row>
    <row r="2" spans="1:10" hidden="1" x14ac:dyDescent="0.35">
      <c r="J2" s="8" t="s">
        <v>28</v>
      </c>
    </row>
    <row r="3" spans="1:10" ht="24" customHeight="1" x14ac:dyDescent="0.45">
      <c r="B3" s="102" t="s">
        <v>115</v>
      </c>
      <c r="C3" s="102"/>
      <c r="D3" s="102"/>
      <c r="E3" s="102"/>
      <c r="F3" s="102"/>
      <c r="G3" s="102"/>
      <c r="H3" s="102"/>
      <c r="I3" s="102"/>
    </row>
    <row r="4" spans="1:10" ht="18.5" x14ac:dyDescent="0.35">
      <c r="B4" s="97" t="s">
        <v>0</v>
      </c>
      <c r="C4" s="97"/>
      <c r="D4" s="97"/>
      <c r="E4" s="97"/>
      <c r="F4" s="97"/>
      <c r="G4" s="97"/>
      <c r="H4" s="97"/>
      <c r="I4" s="97"/>
    </row>
    <row r="5" spans="1:10" ht="10.15" customHeight="1" thickBot="1" x14ac:dyDescent="0.4"/>
    <row r="6" spans="1:10" ht="15" thickBot="1" x14ac:dyDescent="0.4">
      <c r="B6" s="9" t="s">
        <v>1</v>
      </c>
      <c r="C6" s="9"/>
      <c r="D6" s="9"/>
      <c r="E6" s="9"/>
      <c r="F6" s="9"/>
      <c r="G6" s="10">
        <f>H41</f>
        <v>0</v>
      </c>
      <c r="H6" s="11"/>
      <c r="I6" s="9"/>
    </row>
    <row r="7" spans="1:10" ht="15" thickBot="1" x14ac:dyDescent="0.4">
      <c r="B7" s="9" t="s">
        <v>42</v>
      </c>
      <c r="C7" s="9"/>
      <c r="D7" s="9"/>
      <c r="E7" s="9"/>
      <c r="F7" s="9"/>
      <c r="G7" s="10">
        <f>H76</f>
        <v>0</v>
      </c>
      <c r="H7" s="11"/>
      <c r="I7" s="9"/>
    </row>
    <row r="8" spans="1:10" ht="15" thickBot="1" x14ac:dyDescent="0.4">
      <c r="B8" s="9" t="s">
        <v>43</v>
      </c>
      <c r="C8" s="9"/>
      <c r="D8" s="9"/>
      <c r="E8" s="9"/>
      <c r="F8" s="9"/>
      <c r="G8" s="10" t="e">
        <f>IF(G6&lt;G85,G6,G7)-H89</f>
        <v>#DIV/0!</v>
      </c>
      <c r="H8" s="11"/>
      <c r="I8" s="9"/>
    </row>
    <row r="9" spans="1:10" s="26" customFormat="1" x14ac:dyDescent="0.35">
      <c r="A9" s="1"/>
      <c r="B9" s="12"/>
      <c r="C9" s="12"/>
      <c r="D9" s="12"/>
      <c r="E9" s="12"/>
      <c r="F9" s="12"/>
      <c r="G9" s="13"/>
      <c r="H9" s="13"/>
      <c r="I9" s="12"/>
    </row>
    <row r="10" spans="1:10" s="77" customFormat="1" x14ac:dyDescent="0.35">
      <c r="A10" s="3"/>
      <c r="B10" s="14" t="s">
        <v>19</v>
      </c>
      <c r="C10" s="15"/>
      <c r="D10" s="15"/>
      <c r="E10" s="15"/>
      <c r="F10" s="15"/>
      <c r="G10" s="16" t="e">
        <f>IF((G6-G8)&gt;=0,G6-G8,0)</f>
        <v>#DIV/0!</v>
      </c>
      <c r="H10" s="16"/>
      <c r="I10" s="99" t="s">
        <v>131</v>
      </c>
    </row>
    <row r="11" spans="1:10" s="26" customFormat="1" x14ac:dyDescent="0.35">
      <c r="A11" s="1"/>
      <c r="B11" s="12"/>
      <c r="C11" s="12"/>
      <c r="D11" s="12"/>
      <c r="E11" s="12"/>
      <c r="F11" s="12"/>
      <c r="G11" s="13"/>
      <c r="H11" s="13"/>
      <c r="I11" s="99"/>
    </row>
    <row r="12" spans="1:10" hidden="1" x14ac:dyDescent="0.35"/>
    <row r="13" spans="1:10" ht="18.5" x14ac:dyDescent="0.35">
      <c r="B13" s="97" t="s">
        <v>38</v>
      </c>
      <c r="C13" s="97"/>
      <c r="D13" s="97"/>
      <c r="E13" s="97"/>
      <c r="F13" s="97"/>
      <c r="G13" s="97"/>
      <c r="H13" s="97"/>
      <c r="I13" s="97"/>
    </row>
    <row r="14" spans="1:10" ht="15" thickBot="1" x14ac:dyDescent="0.4">
      <c r="A14" s="59" t="s">
        <v>7</v>
      </c>
    </row>
    <row r="15" spans="1:10" ht="15" thickBot="1" x14ac:dyDescent="0.4">
      <c r="A15" s="2"/>
      <c r="B15" s="8" t="s">
        <v>51</v>
      </c>
      <c r="E15" s="8" t="s">
        <v>52</v>
      </c>
      <c r="G15" s="17">
        <v>0</v>
      </c>
      <c r="H15" s="18"/>
      <c r="I15" s="8" t="s">
        <v>111</v>
      </c>
    </row>
    <row r="16" spans="1:10" ht="15" thickBot="1" x14ac:dyDescent="0.4">
      <c r="A16" s="2"/>
      <c r="B16" s="8" t="s">
        <v>18</v>
      </c>
      <c r="E16" s="8" t="s">
        <v>52</v>
      </c>
      <c r="G16" s="17" t="s">
        <v>132</v>
      </c>
      <c r="H16" s="18"/>
      <c r="I16" s="8" t="s">
        <v>112</v>
      </c>
    </row>
    <row r="17" spans="1:9" ht="29.5" thickBot="1" x14ac:dyDescent="0.4">
      <c r="A17" s="2"/>
      <c r="B17" s="8" t="s">
        <v>2</v>
      </c>
      <c r="E17" s="8" t="s">
        <v>52</v>
      </c>
      <c r="G17" s="17">
        <v>0</v>
      </c>
      <c r="H17" s="18"/>
      <c r="I17" s="67" t="s">
        <v>116</v>
      </c>
    </row>
    <row r="18" spans="1:9" ht="15" thickBot="1" x14ac:dyDescent="0.4">
      <c r="A18" s="2"/>
      <c r="B18" s="8" t="s">
        <v>2</v>
      </c>
      <c r="E18" s="8" t="s">
        <v>52</v>
      </c>
      <c r="G18" s="17" t="s">
        <v>133</v>
      </c>
      <c r="H18" s="18"/>
      <c r="I18" s="8" t="s">
        <v>111</v>
      </c>
    </row>
    <row r="19" spans="1:9" ht="15" thickBot="1" x14ac:dyDescent="0.4">
      <c r="A19" s="1"/>
      <c r="B19" s="8" t="s">
        <v>4</v>
      </c>
      <c r="E19" s="8" t="s">
        <v>52</v>
      </c>
      <c r="G19" s="17">
        <v>0</v>
      </c>
      <c r="H19" s="18"/>
      <c r="I19" s="8" t="s">
        <v>111</v>
      </c>
    </row>
    <row r="20" spans="1:9" ht="15" thickBot="1" x14ac:dyDescent="0.4">
      <c r="A20" s="1"/>
      <c r="B20" s="8" t="s">
        <v>3</v>
      </c>
      <c r="E20" s="8" t="s">
        <v>52</v>
      </c>
      <c r="G20" s="17">
        <v>0</v>
      </c>
      <c r="H20" s="18"/>
    </row>
    <row r="21" spans="1:9" ht="10.15" customHeight="1" thickBot="1" x14ac:dyDescent="0.4"/>
    <row r="22" spans="1:9" ht="15" thickBot="1" x14ac:dyDescent="0.4">
      <c r="B22" s="8" t="s">
        <v>5</v>
      </c>
      <c r="G22" s="19"/>
      <c r="H22" s="20">
        <f>SUM(G15:G21)</f>
        <v>0</v>
      </c>
    </row>
    <row r="23" spans="1:9" ht="10.15" customHeight="1" x14ac:dyDescent="0.35"/>
    <row r="24" spans="1:9" ht="15" thickBot="1" x14ac:dyDescent="0.4">
      <c r="A24" s="59" t="s">
        <v>6</v>
      </c>
    </row>
    <row r="25" spans="1:9" ht="33" customHeight="1" thickBot="1" x14ac:dyDescent="0.4">
      <c r="B25" s="101" t="s">
        <v>119</v>
      </c>
      <c r="C25" s="101"/>
      <c r="E25" s="8" t="s">
        <v>52</v>
      </c>
      <c r="G25" s="17">
        <v>0</v>
      </c>
      <c r="H25" s="18"/>
    </row>
    <row r="26" spans="1:9" ht="15" thickBot="1" x14ac:dyDescent="0.4">
      <c r="B26" s="8" t="s">
        <v>96</v>
      </c>
      <c r="E26" s="8" t="s">
        <v>52</v>
      </c>
      <c r="G26" s="17">
        <v>0</v>
      </c>
      <c r="H26" s="18"/>
    </row>
    <row r="27" spans="1:9" ht="15" thickBot="1" x14ac:dyDescent="0.4">
      <c r="B27" s="8" t="s">
        <v>9</v>
      </c>
      <c r="E27" s="8" t="s">
        <v>53</v>
      </c>
      <c r="G27" s="17">
        <v>0</v>
      </c>
      <c r="H27" s="18"/>
    </row>
    <row r="28" spans="1:9" ht="10.15" customHeight="1" thickBot="1" x14ac:dyDescent="0.4"/>
    <row r="29" spans="1:9" ht="15" thickBot="1" x14ac:dyDescent="0.4">
      <c r="B29" s="8" t="s">
        <v>10</v>
      </c>
      <c r="G29" s="19"/>
      <c r="H29" s="20">
        <f>SUM(G25:G27)</f>
        <v>0</v>
      </c>
    </row>
    <row r="30" spans="1:9" ht="10.15" customHeight="1" thickBot="1" x14ac:dyDescent="0.4"/>
    <row r="31" spans="1:9" ht="15" thickBot="1" x14ac:dyDescent="0.4">
      <c r="B31" s="8" t="s">
        <v>11</v>
      </c>
      <c r="G31" s="21"/>
      <c r="H31" s="22">
        <f>SUM(H22-H29)</f>
        <v>0</v>
      </c>
    </row>
    <row r="32" spans="1:9" ht="10.15" customHeight="1" x14ac:dyDescent="0.35">
      <c r="G32" s="23"/>
      <c r="H32" s="23"/>
    </row>
    <row r="33" spans="1:9" x14ac:dyDescent="0.35">
      <c r="B33" s="24" t="s">
        <v>41</v>
      </c>
      <c r="C33" s="25"/>
      <c r="D33" s="25"/>
      <c r="E33" s="25"/>
      <c r="F33" s="25"/>
      <c r="H33" s="8">
        <v>2</v>
      </c>
    </row>
    <row r="34" spans="1:9" ht="15" thickBot="1" x14ac:dyDescent="0.4"/>
    <row r="35" spans="1:9" ht="15" thickBot="1" x14ac:dyDescent="0.4">
      <c r="B35" s="26" t="s">
        <v>12</v>
      </c>
      <c r="C35" s="26"/>
      <c r="D35" s="26"/>
      <c r="E35" s="26"/>
      <c r="F35" s="26"/>
      <c r="G35" s="27"/>
      <c r="H35" s="28">
        <f>H31/H33</f>
        <v>0</v>
      </c>
    </row>
    <row r="36" spans="1:9" hidden="1" x14ac:dyDescent="0.35"/>
    <row r="37" spans="1:9" hidden="1" x14ac:dyDescent="0.35">
      <c r="B37" s="25" t="s">
        <v>14</v>
      </c>
      <c r="C37" s="25"/>
      <c r="D37" s="25"/>
      <c r="E37" s="25"/>
      <c r="F37" s="25"/>
      <c r="H37" s="8">
        <v>2.5</v>
      </c>
    </row>
    <row r="38" spans="1:9" ht="10.15" customHeight="1" x14ac:dyDescent="0.35">
      <c r="B38" s="25"/>
      <c r="C38" s="25"/>
      <c r="D38" s="25"/>
      <c r="E38" s="25"/>
      <c r="F38" s="25"/>
    </row>
    <row r="39" spans="1:9" ht="18.5" x14ac:dyDescent="0.35">
      <c r="B39" s="97" t="s">
        <v>13</v>
      </c>
      <c r="C39" s="97"/>
      <c r="D39" s="97"/>
      <c r="E39" s="97"/>
      <c r="F39" s="97"/>
      <c r="G39" s="97"/>
      <c r="H39" s="97"/>
      <c r="I39" s="97"/>
    </row>
    <row r="40" spans="1:9" ht="10.15" customHeight="1" thickBot="1" x14ac:dyDescent="0.4"/>
    <row r="41" spans="1:9" ht="15" thickBot="1" x14ac:dyDescent="0.4">
      <c r="B41" s="8" t="s">
        <v>128</v>
      </c>
      <c r="G41" s="21"/>
      <c r="H41" s="22">
        <f>H35*H37</f>
        <v>0</v>
      </c>
    </row>
    <row r="42" spans="1:9" ht="15" thickBot="1" x14ac:dyDescent="0.4">
      <c r="G42" s="23"/>
      <c r="H42" s="86"/>
    </row>
    <row r="43" spans="1:9" ht="15" thickBot="1" x14ac:dyDescent="0.4">
      <c r="B43" s="83" t="s">
        <v>127</v>
      </c>
      <c r="H43" s="87">
        <v>0</v>
      </c>
    </row>
    <row r="44" spans="1:9" ht="15" thickBot="1" x14ac:dyDescent="0.4">
      <c r="B44" s="84" t="s">
        <v>130</v>
      </c>
      <c r="H44" s="85"/>
    </row>
    <row r="45" spans="1:9" ht="15" thickBot="1" x14ac:dyDescent="0.4">
      <c r="E45" s="95" t="s">
        <v>123</v>
      </c>
      <c r="F45" s="95"/>
      <c r="G45" s="95"/>
      <c r="H45" s="22">
        <f>H41+H43</f>
        <v>0</v>
      </c>
    </row>
    <row r="47" spans="1:9" ht="18.5" x14ac:dyDescent="0.35">
      <c r="B47" s="97" t="s">
        <v>16</v>
      </c>
      <c r="C47" s="97"/>
      <c r="D47" s="97"/>
      <c r="E47" s="97"/>
      <c r="F47" s="97"/>
      <c r="G47" s="97"/>
      <c r="H47" s="97"/>
      <c r="I47" s="97"/>
    </row>
    <row r="48" spans="1:9" s="26" customFormat="1" ht="10.15" customHeight="1" x14ac:dyDescent="0.35">
      <c r="A48" s="1"/>
      <c r="B48" s="29"/>
      <c r="C48" s="29"/>
      <c r="D48" s="29"/>
      <c r="E48" s="29"/>
      <c r="F48" s="29"/>
      <c r="G48" s="29"/>
      <c r="H48" s="29"/>
      <c r="I48" s="29"/>
    </row>
    <row r="49" spans="1:9" ht="15" thickBot="1" x14ac:dyDescent="0.4">
      <c r="A49" s="59" t="s">
        <v>30</v>
      </c>
      <c r="B49" s="26"/>
      <c r="C49" s="26"/>
      <c r="D49" s="26"/>
      <c r="E49" s="26"/>
      <c r="F49" s="26"/>
      <c r="G49" s="26"/>
      <c r="H49" s="26"/>
      <c r="I49" s="26"/>
    </row>
    <row r="50" spans="1:9" ht="15" thickBot="1" x14ac:dyDescent="0.4">
      <c r="B50" s="26" t="s">
        <v>20</v>
      </c>
      <c r="C50" s="26"/>
      <c r="D50" s="26"/>
      <c r="E50" s="26" t="s">
        <v>54</v>
      </c>
      <c r="F50" s="26"/>
      <c r="G50" s="30">
        <v>0</v>
      </c>
      <c r="H50" s="31"/>
      <c r="I50" s="26" t="s">
        <v>22</v>
      </c>
    </row>
    <row r="51" spans="1:9" ht="15" thickBot="1" x14ac:dyDescent="0.4">
      <c r="B51" s="26" t="s">
        <v>21</v>
      </c>
      <c r="C51" s="26"/>
      <c r="D51" s="26"/>
      <c r="E51" s="26" t="s">
        <v>54</v>
      </c>
      <c r="F51" s="26"/>
      <c r="G51" s="17">
        <v>0</v>
      </c>
      <c r="H51" s="32"/>
      <c r="I51" s="26" t="s">
        <v>22</v>
      </c>
    </row>
    <row r="52" spans="1:9" x14ac:dyDescent="0.35">
      <c r="B52" s="26" t="s">
        <v>126</v>
      </c>
      <c r="C52" s="26"/>
      <c r="D52" s="26"/>
      <c r="E52" s="26"/>
      <c r="F52" s="26"/>
      <c r="G52" s="88"/>
      <c r="H52" s="32"/>
      <c r="I52" s="26" t="s">
        <v>22</v>
      </c>
    </row>
    <row r="53" spans="1:9" ht="10.15" customHeight="1" thickBot="1" x14ac:dyDescent="0.4">
      <c r="B53" s="26"/>
      <c r="C53" s="26"/>
      <c r="D53" s="26"/>
      <c r="E53" s="26"/>
      <c r="F53" s="26"/>
      <c r="G53" s="26"/>
      <c r="H53" s="26"/>
      <c r="I53" s="26"/>
    </row>
    <row r="54" spans="1:9" ht="15" thickBot="1" x14ac:dyDescent="0.4">
      <c r="B54" s="26" t="s">
        <v>4</v>
      </c>
      <c r="C54" s="26"/>
      <c r="D54" s="26"/>
      <c r="E54" s="26" t="s">
        <v>54</v>
      </c>
      <c r="F54" s="26"/>
      <c r="G54" s="17">
        <v>0</v>
      </c>
      <c r="H54" s="32"/>
      <c r="I54" s="26" t="s">
        <v>22</v>
      </c>
    </row>
    <row r="55" spans="1:9" ht="15" thickBot="1" x14ac:dyDescent="0.4">
      <c r="B55" s="26" t="s">
        <v>3</v>
      </c>
      <c r="C55" s="26"/>
      <c r="D55" s="26"/>
      <c r="E55" s="26" t="s">
        <v>54</v>
      </c>
      <c r="F55" s="26"/>
      <c r="G55" s="17">
        <v>0</v>
      </c>
      <c r="H55" s="32"/>
      <c r="I55" s="26" t="s">
        <v>22</v>
      </c>
    </row>
    <row r="56" spans="1:9" ht="10.15" customHeight="1" thickBot="1" x14ac:dyDescent="0.4">
      <c r="B56" s="26"/>
      <c r="C56" s="26"/>
      <c r="D56" s="26"/>
      <c r="E56" s="26"/>
      <c r="F56" s="26"/>
      <c r="G56" s="26"/>
      <c r="H56" s="26"/>
      <c r="I56" s="26"/>
    </row>
    <row r="57" spans="1:9" ht="15" thickBot="1" x14ac:dyDescent="0.4">
      <c r="B57" s="26" t="s">
        <v>5</v>
      </c>
      <c r="C57" s="26"/>
      <c r="D57" s="26"/>
      <c r="E57" s="26"/>
      <c r="F57" s="26"/>
      <c r="G57" s="33"/>
      <c r="H57" s="34">
        <f>SUM($G$50:$G$55)</f>
        <v>0</v>
      </c>
      <c r="I57" s="26"/>
    </row>
    <row r="58" spans="1:9" ht="10.15" customHeight="1" x14ac:dyDescent="0.35">
      <c r="B58" s="26"/>
      <c r="C58" s="26"/>
      <c r="D58" s="26"/>
      <c r="E58" s="26"/>
      <c r="F58" s="26"/>
      <c r="G58" s="26"/>
      <c r="H58" s="26"/>
      <c r="I58" s="26"/>
    </row>
    <row r="59" spans="1:9" ht="15" thickBot="1" x14ac:dyDescent="0.4">
      <c r="A59" s="2" t="s">
        <v>6</v>
      </c>
      <c r="B59" s="26"/>
      <c r="C59" s="26"/>
      <c r="D59" s="26"/>
      <c r="E59" s="26"/>
      <c r="F59" s="26"/>
      <c r="G59" s="26"/>
      <c r="H59" s="26"/>
      <c r="I59" s="26"/>
    </row>
    <row r="60" spans="1:9" ht="51" customHeight="1" thickBot="1" x14ac:dyDescent="0.4">
      <c r="B60" s="100" t="s">
        <v>121</v>
      </c>
      <c r="C60" s="100"/>
      <c r="D60" s="26"/>
      <c r="E60" s="26" t="s">
        <v>54</v>
      </c>
      <c r="F60" s="26"/>
      <c r="G60" s="17">
        <v>0</v>
      </c>
      <c r="H60" s="76"/>
      <c r="I60" s="35"/>
    </row>
    <row r="61" spans="1:9" ht="29.5" thickBot="1" x14ac:dyDescent="0.4">
      <c r="B61" s="75"/>
      <c r="C61" s="75"/>
      <c r="D61" s="26"/>
      <c r="E61" s="26"/>
      <c r="F61" s="26"/>
      <c r="G61" s="36"/>
      <c r="H61" s="37">
        <f>(G60/52)*8</f>
        <v>0</v>
      </c>
      <c r="I61" s="35" t="s">
        <v>117</v>
      </c>
    </row>
    <row r="62" spans="1:9" ht="15" thickBot="1" x14ac:dyDescent="0.4">
      <c r="B62" s="26" t="s">
        <v>8</v>
      </c>
      <c r="C62" s="26"/>
      <c r="D62" s="26"/>
      <c r="E62" s="26" t="s">
        <v>54</v>
      </c>
      <c r="F62" s="26"/>
      <c r="G62" s="17">
        <v>0</v>
      </c>
      <c r="H62" s="32"/>
      <c r="I62" s="26"/>
    </row>
    <row r="63" spans="1:9" ht="15" thickBot="1" x14ac:dyDescent="0.4">
      <c r="B63" s="26" t="s">
        <v>9</v>
      </c>
      <c r="C63" s="26"/>
      <c r="D63" s="26"/>
      <c r="E63" s="26" t="s">
        <v>54</v>
      </c>
      <c r="F63" s="26"/>
      <c r="G63" s="17">
        <v>0</v>
      </c>
      <c r="H63" s="32"/>
      <c r="I63" s="26"/>
    </row>
    <row r="64" spans="1:9" ht="10.15" customHeight="1" thickBot="1" x14ac:dyDescent="0.4">
      <c r="B64" s="26"/>
      <c r="C64" s="26"/>
      <c r="D64" s="26"/>
      <c r="E64" s="26"/>
      <c r="F64" s="26"/>
      <c r="G64" s="26"/>
      <c r="H64" s="26"/>
      <c r="I64" s="26"/>
    </row>
    <row r="65" spans="2:9" ht="15" thickBot="1" x14ac:dyDescent="0.4">
      <c r="B65" s="26" t="s">
        <v>10</v>
      </c>
      <c r="C65" s="26"/>
      <c r="D65" s="26"/>
      <c r="E65" s="26"/>
      <c r="F65" s="26"/>
      <c r="G65" s="36"/>
      <c r="H65" s="37">
        <f>H61+SUM($G$62:$G$63)</f>
        <v>0</v>
      </c>
      <c r="I65" s="26"/>
    </row>
    <row r="66" spans="2:9" ht="10.15" customHeight="1" thickBot="1" x14ac:dyDescent="0.4">
      <c r="B66" s="26"/>
      <c r="C66" s="26"/>
      <c r="D66" s="26"/>
      <c r="E66" s="26"/>
      <c r="F66" s="26"/>
      <c r="G66" s="26"/>
      <c r="H66" s="26"/>
      <c r="I66" s="26"/>
    </row>
    <row r="67" spans="2:9" ht="15" thickBot="1" x14ac:dyDescent="0.4">
      <c r="B67" s="26" t="s">
        <v>11</v>
      </c>
      <c r="C67" s="26"/>
      <c r="D67" s="26"/>
      <c r="E67" s="26"/>
      <c r="F67" s="26"/>
      <c r="G67" s="33"/>
      <c r="H67" s="34">
        <f>H57-H65</f>
        <v>0</v>
      </c>
      <c r="I67" s="26"/>
    </row>
    <row r="68" spans="2:9" x14ac:dyDescent="0.35">
      <c r="B68" s="26"/>
      <c r="C68" s="26"/>
      <c r="D68" s="26"/>
      <c r="E68" s="26"/>
      <c r="F68" s="26"/>
      <c r="G68" s="26"/>
      <c r="H68" s="26"/>
      <c r="I68" s="26"/>
    </row>
    <row r="69" spans="2:9" x14ac:dyDescent="0.35">
      <c r="B69" s="26"/>
      <c r="C69" s="26"/>
      <c r="D69" s="26"/>
      <c r="E69" s="26"/>
      <c r="F69" s="26"/>
      <c r="G69" s="26"/>
      <c r="H69" s="26"/>
      <c r="I69" s="26"/>
    </row>
    <row r="70" spans="2:9" ht="44.5" customHeight="1" thickBot="1" x14ac:dyDescent="0.4">
      <c r="B70" s="26"/>
      <c r="C70" s="60" t="s">
        <v>55</v>
      </c>
      <c r="D70" s="4"/>
      <c r="E70" s="4"/>
      <c r="F70" s="26"/>
      <c r="G70" s="5"/>
      <c r="H70" s="5" t="s">
        <v>29</v>
      </c>
      <c r="I70" s="6" t="s">
        <v>47</v>
      </c>
    </row>
    <row r="71" spans="2:9" ht="15" thickBot="1" x14ac:dyDescent="0.4">
      <c r="B71" s="26" t="s">
        <v>23</v>
      </c>
      <c r="C71" s="38">
        <v>0</v>
      </c>
      <c r="D71" s="39"/>
      <c r="E71" s="26"/>
      <c r="F71" s="26"/>
      <c r="G71" s="36"/>
      <c r="H71" s="37">
        <f>IF(I71="yes",C71*2,0)</f>
        <v>0</v>
      </c>
      <c r="I71" s="40" t="s">
        <v>27</v>
      </c>
    </row>
    <row r="72" spans="2:9" ht="15" thickBot="1" x14ac:dyDescent="0.4">
      <c r="B72" s="26" t="s">
        <v>24</v>
      </c>
      <c r="C72" s="38">
        <v>0</v>
      </c>
      <c r="D72" s="39"/>
      <c r="E72" s="26"/>
      <c r="F72" s="26"/>
      <c r="G72" s="36"/>
      <c r="H72" s="37">
        <f t="shared" ref="H72:H73" si="0">IF(I72="yes",C72*2,0)</f>
        <v>0</v>
      </c>
      <c r="I72" s="40" t="s">
        <v>27</v>
      </c>
    </row>
    <row r="73" spans="2:9" ht="15" thickBot="1" x14ac:dyDescent="0.4">
      <c r="B73" s="26" t="s">
        <v>25</v>
      </c>
      <c r="C73" s="38">
        <v>0</v>
      </c>
      <c r="D73" s="39" t="s">
        <v>48</v>
      </c>
      <c r="E73" s="39"/>
      <c r="F73" s="26"/>
      <c r="G73" s="36"/>
      <c r="H73" s="37">
        <f t="shared" si="0"/>
        <v>0</v>
      </c>
      <c r="I73" s="40" t="s">
        <v>27</v>
      </c>
    </row>
    <row r="74" spans="2:9" ht="15" thickBot="1" x14ac:dyDescent="0.4">
      <c r="B74" s="26" t="s">
        <v>26</v>
      </c>
      <c r="C74" s="26"/>
      <c r="D74" s="26"/>
      <c r="E74" s="26"/>
      <c r="F74" s="26"/>
      <c r="G74" s="33"/>
      <c r="H74" s="34">
        <f>SUM(H71:H73)</f>
        <v>0</v>
      </c>
      <c r="I74" s="26"/>
    </row>
    <row r="75" spans="2:9" ht="10.15" customHeight="1" thickBot="1" x14ac:dyDescent="0.4">
      <c r="B75" s="26"/>
      <c r="C75" s="26"/>
      <c r="D75" s="26"/>
      <c r="E75" s="26"/>
      <c r="F75" s="26"/>
      <c r="G75" s="26"/>
      <c r="H75" s="26"/>
      <c r="I75" s="26"/>
    </row>
    <row r="76" spans="2:9" ht="15" thickBot="1" x14ac:dyDescent="0.4">
      <c r="B76" s="26" t="s">
        <v>17</v>
      </c>
      <c r="C76" s="26"/>
      <c r="D76" s="26"/>
      <c r="E76" s="26"/>
      <c r="F76" s="26"/>
      <c r="G76" s="33"/>
      <c r="H76" s="34">
        <f>H67+H74</f>
        <v>0</v>
      </c>
      <c r="I76" s="26"/>
    </row>
    <row r="77" spans="2:9" ht="10.15" customHeight="1" x14ac:dyDescent="0.35"/>
    <row r="78" spans="2:9" ht="18.5" x14ac:dyDescent="0.35">
      <c r="B78" s="97" t="s">
        <v>15</v>
      </c>
      <c r="C78" s="97"/>
      <c r="D78" s="97"/>
      <c r="E78" s="97"/>
      <c r="F78" s="97"/>
      <c r="G78" s="97"/>
      <c r="H78" s="97"/>
      <c r="I78" s="97"/>
    </row>
    <row r="79" spans="2:9" ht="18.5" x14ac:dyDescent="0.35">
      <c r="B79" s="29"/>
      <c r="C79" s="62" t="s">
        <v>36</v>
      </c>
      <c r="D79" s="62" t="s">
        <v>32</v>
      </c>
      <c r="E79" s="62" t="s">
        <v>33</v>
      </c>
      <c r="F79" s="29"/>
      <c r="G79" s="29"/>
      <c r="H79" s="29"/>
      <c r="I79" s="29"/>
    </row>
    <row r="80" spans="2:9" ht="15" thickBot="1" x14ac:dyDescent="0.4">
      <c r="C80" s="41" t="s">
        <v>37</v>
      </c>
      <c r="D80" s="41" t="s">
        <v>34</v>
      </c>
      <c r="E80" s="41" t="s">
        <v>35</v>
      </c>
      <c r="G80" s="42"/>
      <c r="H80" s="42"/>
      <c r="I80" s="43" t="s">
        <v>45</v>
      </c>
    </row>
    <row r="81" spans="2:9" ht="15" thickBot="1" x14ac:dyDescent="0.4">
      <c r="B81" s="8" t="s">
        <v>31</v>
      </c>
      <c r="C81" s="44">
        <v>0</v>
      </c>
      <c r="D81" s="44">
        <v>0</v>
      </c>
      <c r="E81" s="44">
        <v>0</v>
      </c>
      <c r="G81" s="63" t="str">
        <f>IF(D82=G84,D79,E79)</f>
        <v>Option 1</v>
      </c>
      <c r="H81" s="45"/>
    </row>
    <row r="82" spans="2:9" ht="15" thickBot="1" x14ac:dyDescent="0.4">
      <c r="B82" s="8" t="s">
        <v>39</v>
      </c>
      <c r="C82" s="82"/>
      <c r="D82" s="81">
        <f>IFERROR(IF((C81/D81)&gt;100%,100%,(C81/D81)),0)</f>
        <v>0</v>
      </c>
      <c r="E82" s="81">
        <f>IFERROR(IF((C81/E81)&gt;100%,100%,C81/E81),0)</f>
        <v>0</v>
      </c>
      <c r="G82" s="46"/>
      <c r="H82" s="45"/>
    </row>
    <row r="83" spans="2:9" ht="115.9" customHeight="1" thickBot="1" x14ac:dyDescent="0.4">
      <c r="B83" s="58" t="s">
        <v>49</v>
      </c>
      <c r="C83" s="92" t="s">
        <v>122</v>
      </c>
      <c r="D83" s="93"/>
      <c r="E83" s="94"/>
      <c r="G83" s="47">
        <v>0</v>
      </c>
      <c r="H83" s="45"/>
      <c r="I83" s="64" t="s">
        <v>57</v>
      </c>
    </row>
    <row r="84" spans="2:9" ht="15" thickBot="1" x14ac:dyDescent="0.4">
      <c r="B84" s="58" t="s">
        <v>40</v>
      </c>
      <c r="G84" s="78">
        <f>IF(D82&gt;E82,D82,E82)</f>
        <v>0</v>
      </c>
      <c r="H84" s="49"/>
    </row>
    <row r="85" spans="2:9" ht="15" thickBot="1" x14ac:dyDescent="0.4">
      <c r="B85" s="50" t="s">
        <v>44</v>
      </c>
      <c r="C85" s="51"/>
      <c r="D85" s="51"/>
      <c r="E85" s="51"/>
      <c r="F85" s="51"/>
      <c r="G85" s="51"/>
      <c r="H85" s="52">
        <f>(H76*G84)-G83</f>
        <v>0</v>
      </c>
    </row>
    <row r="86" spans="2:9" ht="15" thickBot="1" x14ac:dyDescent="0.4"/>
    <row r="87" spans="2:9" ht="15" thickBot="1" x14ac:dyDescent="0.4">
      <c r="B87" s="65" t="s">
        <v>46</v>
      </c>
      <c r="C87" s="51"/>
      <c r="D87" s="51"/>
      <c r="E87" s="51"/>
      <c r="F87" s="51"/>
      <c r="G87" s="51"/>
      <c r="H87" s="53" t="e">
        <f>IF((H67/H76)&gt;=0.75,"PASS","ADDITIONAL REVIEW")</f>
        <v>#DIV/0!</v>
      </c>
    </row>
    <row r="88" spans="2:9" ht="15" thickBot="1" x14ac:dyDescent="0.4"/>
    <row r="89" spans="2:9" ht="15" thickBot="1" x14ac:dyDescent="0.4">
      <c r="B89" s="50" t="s">
        <v>120</v>
      </c>
      <c r="C89" s="79"/>
      <c r="D89" s="79"/>
      <c r="E89" s="79"/>
      <c r="F89" s="79"/>
      <c r="G89" s="79"/>
      <c r="H89" s="80" t="e">
        <f>IF(H87="PASS",0,H74-(H76*0.25))</f>
        <v>#DIV/0!</v>
      </c>
    </row>
  </sheetData>
  <sheetProtection algorithmName="SHA-512" hashValue="/YbGFMIhe3K1tbA0Ah4InaSRYlWdUxskjGRrD6MVmC5arhao5mW91g77+dl3LRaGGRsW7b2m2kc39Mw7wEwsNQ==" saltValue="qBstqL6NXP4/juLzAdsovA==" spinCount="100000" sheet="1" objects="1" scenarios="1"/>
  <protectedRanges>
    <protectedRange sqref="G83" name="Range11"/>
    <protectedRange sqref="C81:E81" name="Range10"/>
    <protectedRange sqref="I71:I73" name="Range9"/>
    <protectedRange sqref="C71:C73" name="Range8"/>
    <protectedRange sqref="G62:G63" name="Range7"/>
    <protectedRange sqref="G60" name="Range6"/>
    <protectedRange sqref="G50:G51" name="Range5"/>
    <protectedRange sqref="G54:G55" name="Range4"/>
    <protectedRange sqref="H43" name="Range3"/>
    <protectedRange sqref="G25:G27" name="Range2"/>
    <protectedRange sqref="G15:G20" name="Range1"/>
  </protectedRanges>
  <mergeCells count="11">
    <mergeCell ref="B39:I39"/>
    <mergeCell ref="B3:I3"/>
    <mergeCell ref="B4:I4"/>
    <mergeCell ref="I10:I11"/>
    <mergeCell ref="B13:I13"/>
    <mergeCell ref="B25:C25"/>
    <mergeCell ref="E45:G45"/>
    <mergeCell ref="B47:I47"/>
    <mergeCell ref="B60:C60"/>
    <mergeCell ref="B78:I78"/>
    <mergeCell ref="C83:E83"/>
  </mergeCells>
  <dataValidations count="1">
    <dataValidation type="list" allowBlank="1" showInputMessage="1" showErrorMessage="1" sqref="I71:I73" xr:uid="{AB1BFDF3-23F7-4E18-B1C4-09F22E32DC35}">
      <formula1>$J$1:$J$2</formula1>
    </dataValidation>
  </dataValidations>
  <hyperlinks>
    <hyperlink ref="A14" location="Instructions!B10" display="Wage Qualifier" xr:uid="{5769159A-446C-4FEB-9BCC-DB255E9A3915}"/>
    <hyperlink ref="A24" location="Instructions!B19" display="Adjustment/ Reductions:" xr:uid="{AF05BB89-AF48-4C91-8CB3-422767D1F49F}"/>
    <hyperlink ref="A49" location="Instructions!B25" display="Estimated Wage Calculation for Eligible Period:" xr:uid="{CF7D044A-F1B4-4BC8-9428-9BA36BBB29CA}"/>
    <hyperlink ref="C70" location="Instructions!B40" display="Borrower Estimated Monthly Expenses" xr:uid="{9EB32238-DA06-4CAD-BB99-97A0A36246D7}"/>
    <hyperlink ref="C79" location="Instructions!A44" display="Covered Period" xr:uid="{1E0859AB-258D-4125-82BB-C3F86878C18C}"/>
    <hyperlink ref="D79" location="Instructions!A46" display="Option 1" xr:uid="{3F288C19-20DA-4D4F-A318-840AEA837AC8}"/>
    <hyperlink ref="E79" location="Instructions!A50" display="Option 2" xr:uid="{483FEB83-3F0B-4716-9B7A-B862761FED07}"/>
    <hyperlink ref="G81" location="Instructions!A53" display="Instructions!A53" xr:uid="{2907F970-B462-4855-A7EE-E2AB2AA65D02}"/>
    <hyperlink ref="B84" location="Instructions!A55" display="Forgiveness % Allowed:" xr:uid="{3B34174C-676C-465D-99C2-1F28F026751E}"/>
    <hyperlink ref="B83" location="Instructions!A57" display="Salary Reduction" xr:uid="{A80F16AF-6947-4FF3-83F8-D29B437BCFED}"/>
    <hyperlink ref="I83" location="Instructions!A57" display="Employee salary reduction - any employee earning less than $100,000 AND salary reduced by more than 25%.  Need combined salary reduction for the amount in excess of 25% for all employees meeting this criteria (see instruction)" xr:uid="{1AA222C9-8082-4C4B-AC5E-01023B5D2F07}"/>
    <hyperlink ref="B87" location="Instructions!A61" display="Payroll compliance check" xr:uid="{1948D8AB-BE8E-44C8-A1B0-1C4F7C46B2F7}"/>
  </hyperlinks>
  <pageMargins left="0.7" right="0.7" top="0.75" bottom="0.75" header="0.3" footer="0.3"/>
  <pageSetup scale="60" orientation="landscape" r:id="rId1"/>
  <rowBreaks count="1" manualBreakCount="1">
    <brk id="46"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015F085C270B045ABA867A00130A326" ma:contentTypeVersion="15" ma:contentTypeDescription="Create a new document." ma:contentTypeScope="" ma:versionID="9a6a66c8c39a0bf83a8af507061e1d95">
  <xsd:schema xmlns:xsd="http://www.w3.org/2001/XMLSchema" xmlns:xs="http://www.w3.org/2001/XMLSchema" xmlns:p="http://schemas.microsoft.com/office/2006/metadata/properties" xmlns:ns1="http://schemas.microsoft.com/sharepoint/v3" xmlns:ns3="a896c151-5209-4e4a-a1eb-283691f3596f" xmlns:ns4="ec2ce934-dbbd-427a-9f22-a49b36ee75be" targetNamespace="http://schemas.microsoft.com/office/2006/metadata/properties" ma:root="true" ma:fieldsID="1c35fe3182286ab970f14d7999cfbeb7" ns1:_="" ns3:_="" ns4:_="">
    <xsd:import namespace="http://schemas.microsoft.com/sharepoint/v3"/>
    <xsd:import namespace="a896c151-5209-4e4a-a1eb-283691f3596f"/>
    <xsd:import namespace="ec2ce934-dbbd-427a-9f22-a49b36ee75b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96c151-5209-4e4a-a1eb-283691f359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2ce934-dbbd-427a-9f22-a49b36ee75b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48D99E-EFA6-4EDA-A4A3-D6D97CE27AA7}">
  <ds:schemaRefs>
    <ds:schemaRef ds:uri="http://schemas.microsoft.com/office/2006/metadata/properties"/>
    <ds:schemaRef ds:uri="http://www.w3.org/XML/1998/namespace"/>
    <ds:schemaRef ds:uri="ec2ce934-dbbd-427a-9f22-a49b36ee75b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sharepoint/v3"/>
    <ds:schemaRef ds:uri="a896c151-5209-4e4a-a1eb-283691f3596f"/>
    <ds:schemaRef ds:uri="http://purl.org/dc/dcmitype/"/>
    <ds:schemaRef ds:uri="http://purl.org/dc/terms/"/>
  </ds:schemaRefs>
</ds:datastoreItem>
</file>

<file path=customXml/itemProps2.xml><?xml version="1.0" encoding="utf-8"?>
<ds:datastoreItem xmlns:ds="http://schemas.openxmlformats.org/officeDocument/2006/customXml" ds:itemID="{B7BD7EFC-2FC9-489A-B1D7-3E832EDE1BDD}">
  <ds:schemaRefs>
    <ds:schemaRef ds:uri="http://schemas.microsoft.com/sharepoint/v3/contenttype/forms"/>
  </ds:schemaRefs>
</ds:datastoreItem>
</file>

<file path=customXml/itemProps3.xml><?xml version="1.0" encoding="utf-8"?>
<ds:datastoreItem xmlns:ds="http://schemas.openxmlformats.org/officeDocument/2006/customXml" ds:itemID="{854B6141-E9C0-4448-831A-1385B5E95E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896c151-5209-4e4a-a1eb-283691f3596f"/>
    <ds:schemaRef ds:uri="ec2ce934-dbbd-427a-9f22-a49b36ee7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Bus. Operations before 6.30.19</vt:lpstr>
      <vt:lpstr>New Business formed after 6.30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McWhorter</dc:creator>
  <cp:lastModifiedBy>Tim Maiden</cp:lastModifiedBy>
  <dcterms:created xsi:type="dcterms:W3CDTF">2020-03-31T19:10:25Z</dcterms:created>
  <dcterms:modified xsi:type="dcterms:W3CDTF">2020-04-03T19:58:23Z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0x010100D015F085C270B045ABA867A00130A326</vt:lpwstr>
  </property>
</Properties>
</file>